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0340" windowHeight="8160"/>
  </bookViews>
  <sheets>
    <sheet name="Kalkulator" sheetId="1" r:id="rId1"/>
    <sheet name="Pomoc" sheetId="2" r:id="rId2"/>
    <sheet name="Arkusz3" sheetId="3" state="hidden" r:id="rId3"/>
  </sheets>
  <calcPr calcId="125725"/>
</workbook>
</file>

<file path=xl/calcChain.xml><?xml version="1.0" encoding="utf-8"?>
<calcChain xmlns="http://schemas.openxmlformats.org/spreadsheetml/2006/main">
  <c r="E15" i="1"/>
  <c r="G15" l="1"/>
  <c r="I15" l="1"/>
  <c r="M15" s="1"/>
  <c r="E16" s="1"/>
  <c r="G16" l="1"/>
  <c r="K15"/>
  <c r="I16" l="1"/>
  <c r="M16" s="1"/>
  <c r="E17" s="1"/>
  <c r="K16" l="1"/>
  <c r="G17"/>
  <c r="I17" l="1"/>
  <c r="M17" s="1"/>
  <c r="E18" s="1"/>
  <c r="G18" l="1"/>
  <c r="K17"/>
  <c r="I18" l="1"/>
  <c r="M18" s="1"/>
  <c r="E19" s="1"/>
  <c r="K18" l="1"/>
  <c r="G19"/>
  <c r="I19" l="1"/>
  <c r="M19" s="1"/>
  <c r="E20" s="1"/>
  <c r="K19" l="1"/>
  <c r="G20"/>
  <c r="I20" l="1"/>
  <c r="M20" s="1"/>
  <c r="E21" s="1"/>
  <c r="K20" l="1"/>
  <c r="G21"/>
  <c r="I21" l="1"/>
  <c r="M21" s="1"/>
  <c r="E22" s="1"/>
  <c r="G22" l="1"/>
  <c r="K21"/>
  <c r="I22" l="1"/>
  <c r="M22" s="1"/>
  <c r="E23" s="1"/>
  <c r="K22" l="1"/>
  <c r="G23"/>
  <c r="I23" l="1"/>
  <c r="M23" s="1"/>
  <c r="E24" s="1"/>
  <c r="G24" l="1"/>
  <c r="K23"/>
  <c r="I24" l="1"/>
  <c r="M24" s="1"/>
  <c r="E25" s="1"/>
  <c r="K24" l="1"/>
  <c r="G25"/>
  <c r="I25" l="1"/>
  <c r="M25" s="1"/>
  <c r="E26" s="1"/>
  <c r="G26" l="1"/>
  <c r="K25"/>
  <c r="I26" l="1"/>
  <c r="M26" s="1"/>
  <c r="E27" s="1"/>
  <c r="K26" l="1"/>
  <c r="G27"/>
  <c r="I27" l="1"/>
  <c r="M27" s="1"/>
  <c r="E28" s="1"/>
  <c r="G28" l="1"/>
  <c r="K27"/>
  <c r="I28" l="1"/>
  <c r="M28" s="1"/>
  <c r="E29" s="1"/>
  <c r="K28" l="1"/>
  <c r="G29"/>
  <c r="I29" l="1"/>
  <c r="M29" s="1"/>
  <c r="E30" s="1"/>
  <c r="G30" l="1"/>
  <c r="K29"/>
  <c r="I30" l="1"/>
  <c r="M30" s="1"/>
  <c r="E31" s="1"/>
  <c r="K30" l="1"/>
  <c r="G31"/>
  <c r="I31" l="1"/>
  <c r="M31" s="1"/>
  <c r="E32" s="1"/>
  <c r="G32" l="1"/>
  <c r="K31"/>
  <c r="I32" l="1"/>
  <c r="M32" s="1"/>
  <c r="E33" s="1"/>
  <c r="K32" l="1"/>
  <c r="G33"/>
  <c r="I33" l="1"/>
  <c r="M33" s="1"/>
  <c r="E34" s="1"/>
  <c r="G34" l="1"/>
  <c r="K33"/>
  <c r="I34" l="1"/>
  <c r="M34" s="1"/>
  <c r="E35" s="1"/>
  <c r="K34" l="1"/>
  <c r="G35"/>
  <c r="I35" l="1"/>
  <c r="M35" s="1"/>
  <c r="E36" s="1"/>
  <c r="G36" l="1"/>
  <c r="K35"/>
  <c r="I36" l="1"/>
  <c r="M36" s="1"/>
  <c r="E37" s="1"/>
  <c r="K36" l="1"/>
  <c r="G37"/>
  <c r="I37" l="1"/>
  <c r="M37" s="1"/>
  <c r="E38" s="1"/>
  <c r="G38" l="1"/>
  <c r="K37"/>
  <c r="I38" l="1"/>
  <c r="M38" s="1"/>
  <c r="E39" s="1"/>
  <c r="K38" l="1"/>
  <c r="G39"/>
  <c r="I39" l="1"/>
  <c r="M39" s="1"/>
  <c r="E40" s="1"/>
  <c r="G40" l="1"/>
  <c r="K39"/>
  <c r="I40" l="1"/>
  <c r="M40" s="1"/>
  <c r="E41" s="1"/>
  <c r="K40" l="1"/>
  <c r="G41"/>
  <c r="I41" l="1"/>
  <c r="M41" s="1"/>
  <c r="E42" s="1"/>
  <c r="G42" l="1"/>
  <c r="K41"/>
  <c r="I42" l="1"/>
  <c r="M42" s="1"/>
  <c r="E43" s="1"/>
  <c r="K42" l="1"/>
  <c r="G43"/>
  <c r="I43" l="1"/>
  <c r="M43" s="1"/>
  <c r="E44" s="1"/>
  <c r="G44" l="1"/>
  <c r="K43"/>
  <c r="I44" l="1"/>
  <c r="M44" s="1"/>
  <c r="E45" s="1"/>
  <c r="K44" l="1"/>
  <c r="G45"/>
  <c r="I45" l="1"/>
  <c r="M45" s="1"/>
  <c r="E46" s="1"/>
  <c r="G46" l="1"/>
  <c r="K45"/>
  <c r="I46" l="1"/>
  <c r="M46" s="1"/>
  <c r="E47" s="1"/>
  <c r="K46" l="1"/>
  <c r="G47"/>
  <c r="I47" l="1"/>
  <c r="M47" s="1"/>
  <c r="E48" s="1"/>
  <c r="G48" l="1"/>
  <c r="K47"/>
  <c r="I48" l="1"/>
  <c r="M48" s="1"/>
  <c r="E49" s="1"/>
  <c r="K48" l="1"/>
  <c r="G49"/>
  <c r="I49" l="1"/>
  <c r="M49" s="1"/>
  <c r="E50" s="1"/>
  <c r="G50" l="1"/>
  <c r="K49"/>
  <c r="I50" l="1"/>
  <c r="M50" s="1"/>
  <c r="E51" s="1"/>
  <c r="K50" l="1"/>
  <c r="G51"/>
  <c r="I51" l="1"/>
  <c r="M51" s="1"/>
  <c r="E52" s="1"/>
  <c r="G52" l="1"/>
  <c r="K51"/>
  <c r="I52" l="1"/>
  <c r="M52" s="1"/>
  <c r="E53" s="1"/>
  <c r="K52" l="1"/>
  <c r="G53"/>
  <c r="I53" l="1"/>
  <c r="M53" s="1"/>
  <c r="E54" s="1"/>
  <c r="G54" l="1"/>
  <c r="K53"/>
  <c r="I54" l="1"/>
  <c r="M54" s="1"/>
  <c r="E55" s="1"/>
  <c r="K54" l="1"/>
  <c r="G55"/>
  <c r="I55" l="1"/>
  <c r="M55" s="1"/>
  <c r="E56" s="1"/>
  <c r="G56" l="1"/>
  <c r="K55"/>
  <c r="I56" l="1"/>
  <c r="M56" s="1"/>
  <c r="E57" s="1"/>
  <c r="K56" l="1"/>
  <c r="G57"/>
  <c r="I57" l="1"/>
  <c r="M57" s="1"/>
  <c r="E58" s="1"/>
  <c r="G58" l="1"/>
  <c r="K57"/>
  <c r="I58" l="1"/>
  <c r="M58" s="1"/>
  <c r="E59" s="1"/>
  <c r="K58" l="1"/>
  <c r="G59"/>
  <c r="I59" l="1"/>
  <c r="M59" s="1"/>
  <c r="E60" s="1"/>
  <c r="G60" l="1"/>
  <c r="K59"/>
  <c r="I60" l="1"/>
  <c r="M60" s="1"/>
  <c r="E61" s="1"/>
  <c r="K60" l="1"/>
  <c r="G61"/>
  <c r="I61" l="1"/>
  <c r="M61" s="1"/>
  <c r="E62" s="1"/>
  <c r="G62" l="1"/>
  <c r="K61"/>
  <c r="I62" l="1"/>
  <c r="M62" s="1"/>
  <c r="E63" s="1"/>
  <c r="K62" l="1"/>
  <c r="G63"/>
  <c r="I63" l="1"/>
  <c r="M63" s="1"/>
  <c r="E64" s="1"/>
  <c r="G64" l="1"/>
  <c r="K63"/>
  <c r="I64" l="1"/>
  <c r="M64" s="1"/>
  <c r="E65" s="1"/>
  <c r="K64" l="1"/>
  <c r="G65"/>
  <c r="I65" l="1"/>
  <c r="M65" s="1"/>
  <c r="E66" s="1"/>
  <c r="G66" l="1"/>
  <c r="K65"/>
  <c r="I66" l="1"/>
  <c r="M66" s="1"/>
  <c r="E67" s="1"/>
  <c r="K66" l="1"/>
  <c r="G67"/>
  <c r="I67" l="1"/>
  <c r="M67" s="1"/>
  <c r="E68" s="1"/>
  <c r="G68" l="1"/>
  <c r="K67"/>
  <c r="I68" l="1"/>
  <c r="M68" s="1"/>
  <c r="E69" s="1"/>
  <c r="K68" l="1"/>
  <c r="G69"/>
  <c r="I69" l="1"/>
  <c r="M69" s="1"/>
  <c r="E70" s="1"/>
  <c r="G70" l="1"/>
  <c r="K69"/>
  <c r="I70" l="1"/>
  <c r="M70" s="1"/>
  <c r="E71" s="1"/>
  <c r="K70" l="1"/>
  <c r="G71"/>
  <c r="I71" l="1"/>
  <c r="M71" s="1"/>
  <c r="E72" s="1"/>
  <c r="G72" l="1"/>
  <c r="K71"/>
  <c r="I72" l="1"/>
  <c r="M72" s="1"/>
  <c r="E73" s="1"/>
  <c r="K72" l="1"/>
  <c r="G73"/>
  <c r="I73" l="1"/>
  <c r="M73" s="1"/>
  <c r="E74" s="1"/>
  <c r="G74" l="1"/>
  <c r="K73"/>
  <c r="I74" l="1"/>
  <c r="M74" s="1"/>
  <c r="E75" s="1"/>
  <c r="K74" l="1"/>
  <c r="G75"/>
  <c r="I75" l="1"/>
  <c r="M75" s="1"/>
  <c r="E76" s="1"/>
  <c r="G76" l="1"/>
  <c r="K75"/>
  <c r="I76" l="1"/>
  <c r="M76" s="1"/>
  <c r="E77" s="1"/>
  <c r="K76" l="1"/>
  <c r="G77"/>
  <c r="I77" l="1"/>
  <c r="M77" s="1"/>
  <c r="E78" s="1"/>
  <c r="G78" l="1"/>
  <c r="K77"/>
  <c r="I78" l="1"/>
  <c r="M78" s="1"/>
  <c r="E79" s="1"/>
  <c r="K78" l="1"/>
  <c r="G79"/>
  <c r="I79" l="1"/>
  <c r="M79" s="1"/>
  <c r="E80" s="1"/>
  <c r="G80" l="1"/>
  <c r="K79"/>
  <c r="I80" l="1"/>
  <c r="M80" s="1"/>
  <c r="E81" s="1"/>
  <c r="G81" l="1"/>
  <c r="K80"/>
  <c r="I81" l="1"/>
  <c r="M81" s="1"/>
  <c r="E82" s="1"/>
  <c r="K81" l="1"/>
  <c r="G82"/>
  <c r="I82" l="1"/>
  <c r="M82" s="1"/>
  <c r="E83" s="1"/>
  <c r="G83" l="1"/>
  <c r="K82"/>
  <c r="I83" l="1"/>
  <c r="M83" s="1"/>
  <c r="E84" s="1"/>
  <c r="G84" l="1"/>
  <c r="K83"/>
  <c r="I84" l="1"/>
  <c r="M84" s="1"/>
  <c r="E85" s="1"/>
  <c r="K84" l="1"/>
  <c r="G85"/>
  <c r="I85" l="1"/>
  <c r="M85" s="1"/>
  <c r="E86" s="1"/>
  <c r="G86" l="1"/>
  <c r="K85"/>
  <c r="I86" l="1"/>
  <c r="M86" s="1"/>
  <c r="E87" s="1"/>
  <c r="K86" l="1"/>
  <c r="G87"/>
  <c r="I87" l="1"/>
  <c r="M87" s="1"/>
  <c r="E88" s="1"/>
  <c r="G88" l="1"/>
  <c r="K87"/>
  <c r="I88" l="1"/>
  <c r="M88" s="1"/>
  <c r="E89" s="1"/>
  <c r="K88" l="1"/>
  <c r="G89"/>
  <c r="I89" l="1"/>
  <c r="M89" s="1"/>
  <c r="E90" s="1"/>
  <c r="G90" l="1"/>
  <c r="K89"/>
  <c r="I90" l="1"/>
  <c r="M90" s="1"/>
  <c r="E91" s="1"/>
  <c r="K90" l="1"/>
  <c r="G91"/>
  <c r="I91" l="1"/>
  <c r="M91" s="1"/>
  <c r="E92" s="1"/>
  <c r="G92" l="1"/>
  <c r="K91"/>
  <c r="I92" l="1"/>
  <c r="M92" s="1"/>
  <c r="E93" s="1"/>
  <c r="K92" l="1"/>
  <c r="G93"/>
  <c r="I93" l="1"/>
  <c r="M93" s="1"/>
  <c r="E94" s="1"/>
  <c r="G94" l="1"/>
  <c r="K93"/>
  <c r="I94" l="1"/>
  <c r="M94" s="1"/>
  <c r="E95" s="1"/>
  <c r="K94" l="1"/>
  <c r="G95"/>
  <c r="I95" l="1"/>
  <c r="M95" s="1"/>
  <c r="E96" s="1"/>
  <c r="G96" l="1"/>
  <c r="K95"/>
  <c r="I96" l="1"/>
  <c r="M96" s="1"/>
  <c r="E97" s="1"/>
  <c r="K96" l="1"/>
  <c r="G97"/>
  <c r="I97" l="1"/>
  <c r="M97" s="1"/>
  <c r="E98" s="1"/>
  <c r="G98" l="1"/>
  <c r="K97"/>
  <c r="I98" l="1"/>
  <c r="M98" s="1"/>
  <c r="E99" s="1"/>
  <c r="K98" l="1"/>
  <c r="G99"/>
  <c r="I99" l="1"/>
  <c r="M99" s="1"/>
  <c r="E100" s="1"/>
  <c r="G100" l="1"/>
  <c r="K99"/>
  <c r="I100" l="1"/>
  <c r="M100" s="1"/>
  <c r="E101" s="1"/>
  <c r="K100" l="1"/>
  <c r="G101"/>
  <c r="I101" l="1"/>
  <c r="M101" s="1"/>
  <c r="E102" s="1"/>
  <c r="G102" l="1"/>
  <c r="K101"/>
  <c r="I102" l="1"/>
  <c r="M102" s="1"/>
  <c r="E103" s="1"/>
  <c r="K102" l="1"/>
  <c r="G103"/>
  <c r="I103" l="1"/>
  <c r="M103" s="1"/>
  <c r="E104" s="1"/>
  <c r="G104" l="1"/>
  <c r="K103"/>
  <c r="I104" l="1"/>
  <c r="M104" s="1"/>
  <c r="E105" s="1"/>
  <c r="K104" l="1"/>
  <c r="G105"/>
  <c r="I105" l="1"/>
  <c r="M105" s="1"/>
  <c r="E106" s="1"/>
  <c r="G106" l="1"/>
  <c r="K105"/>
  <c r="I106" l="1"/>
  <c r="M106" s="1"/>
  <c r="E107" s="1"/>
  <c r="K106" l="1"/>
  <c r="G107"/>
  <c r="I107" l="1"/>
  <c r="M107" s="1"/>
  <c r="E108" s="1"/>
  <c r="G108" l="1"/>
  <c r="K107"/>
  <c r="I108" l="1"/>
  <c r="M108" s="1"/>
  <c r="E109" s="1"/>
  <c r="K108" l="1"/>
  <c r="G109"/>
  <c r="I109" l="1"/>
  <c r="M109" s="1"/>
  <c r="E110" s="1"/>
  <c r="G110" l="1"/>
  <c r="K109"/>
  <c r="I110" l="1"/>
  <c r="M110" s="1"/>
  <c r="E111" s="1"/>
  <c r="K110" l="1"/>
  <c r="G111"/>
  <c r="I111" l="1"/>
  <c r="M111" s="1"/>
  <c r="E112" s="1"/>
  <c r="G112" l="1"/>
  <c r="K111"/>
  <c r="I112" l="1"/>
  <c r="M112" s="1"/>
  <c r="E113" s="1"/>
  <c r="K112" l="1"/>
  <c r="G113"/>
  <c r="I113" l="1"/>
  <c r="M113" s="1"/>
  <c r="E114" s="1"/>
  <c r="G114" l="1"/>
  <c r="K113"/>
  <c r="I114" l="1"/>
  <c r="M114" s="1"/>
  <c r="E115" s="1"/>
  <c r="K114" l="1"/>
  <c r="G115"/>
  <c r="I115" l="1"/>
  <c r="M115" s="1"/>
  <c r="E116" s="1"/>
  <c r="G116" l="1"/>
  <c r="K115"/>
  <c r="I116" l="1"/>
  <c r="M116" s="1"/>
  <c r="E117" s="1"/>
  <c r="K116" l="1"/>
  <c r="G117"/>
  <c r="I117" l="1"/>
  <c r="M117" s="1"/>
  <c r="E118" s="1"/>
  <c r="G118" l="1"/>
  <c r="K117"/>
  <c r="I118" l="1"/>
  <c r="M118" s="1"/>
  <c r="E119" s="1"/>
  <c r="K118" l="1"/>
  <c r="G119"/>
  <c r="I119" l="1"/>
  <c r="M119" s="1"/>
  <c r="E120" s="1"/>
  <c r="G120" l="1"/>
  <c r="K119"/>
  <c r="I120" l="1"/>
  <c r="M120" s="1"/>
  <c r="E121" s="1"/>
  <c r="K120" l="1"/>
  <c r="G121"/>
  <c r="I121" l="1"/>
  <c r="M121" s="1"/>
  <c r="E122" s="1"/>
  <c r="G122" l="1"/>
  <c r="K121"/>
  <c r="I122" l="1"/>
  <c r="M122" s="1"/>
  <c r="E123" s="1"/>
  <c r="K122" l="1"/>
  <c r="G123"/>
  <c r="I123" l="1"/>
  <c r="M123" s="1"/>
  <c r="E124" s="1"/>
  <c r="G124" l="1"/>
  <c r="K123"/>
  <c r="I124" l="1"/>
  <c r="M124" s="1"/>
  <c r="E125" s="1"/>
  <c r="K124" l="1"/>
  <c r="G125"/>
  <c r="I125" l="1"/>
  <c r="M125" s="1"/>
  <c r="E126" s="1"/>
  <c r="G126" l="1"/>
  <c r="K125"/>
  <c r="I126" l="1"/>
  <c r="M126" s="1"/>
  <c r="E127" s="1"/>
  <c r="K126" l="1"/>
  <c r="G127"/>
  <c r="I127" l="1"/>
  <c r="M127" s="1"/>
  <c r="E128" s="1"/>
  <c r="G128" l="1"/>
  <c r="K127"/>
  <c r="I128" l="1"/>
  <c r="M128" s="1"/>
  <c r="E129" s="1"/>
  <c r="K128" l="1"/>
  <c r="G129"/>
  <c r="I129" l="1"/>
  <c r="M129" s="1"/>
  <c r="E130" s="1"/>
  <c r="G130" l="1"/>
  <c r="K129"/>
  <c r="I130" l="1"/>
  <c r="M130" s="1"/>
  <c r="E131" s="1"/>
  <c r="K130" l="1"/>
  <c r="G131"/>
  <c r="I131" l="1"/>
  <c r="M131" s="1"/>
  <c r="E132" s="1"/>
  <c r="G132" l="1"/>
  <c r="K131"/>
  <c r="I132" l="1"/>
  <c r="M132" s="1"/>
  <c r="E133" s="1"/>
  <c r="K132" l="1"/>
  <c r="G133"/>
  <c r="I133" l="1"/>
  <c r="M133" s="1"/>
  <c r="E134" s="1"/>
  <c r="G134" l="1"/>
  <c r="K133"/>
  <c r="I134" l="1"/>
  <c r="M134" s="1"/>
  <c r="E135" s="1"/>
  <c r="K134" l="1"/>
  <c r="G135"/>
  <c r="I135" l="1"/>
  <c r="M135" s="1"/>
  <c r="E136" s="1"/>
  <c r="G136" l="1"/>
  <c r="K135"/>
  <c r="I136" l="1"/>
  <c r="M136" s="1"/>
  <c r="E137" s="1"/>
  <c r="K136" l="1"/>
  <c r="G137"/>
  <c r="I137" l="1"/>
  <c r="M137" s="1"/>
  <c r="E138" s="1"/>
  <c r="G138" l="1"/>
  <c r="K137"/>
  <c r="I138" l="1"/>
  <c r="M138" s="1"/>
  <c r="E139" s="1"/>
  <c r="K138" l="1"/>
  <c r="G139"/>
  <c r="I139" l="1"/>
  <c r="M139" s="1"/>
  <c r="E140" s="1"/>
  <c r="G140" l="1"/>
  <c r="K139"/>
  <c r="I140" l="1"/>
  <c r="M140" s="1"/>
  <c r="E141" s="1"/>
  <c r="K140" l="1"/>
  <c r="G141"/>
  <c r="I141" l="1"/>
  <c r="M141" s="1"/>
  <c r="E142" s="1"/>
  <c r="G142" l="1"/>
  <c r="K141"/>
  <c r="I142" l="1"/>
  <c r="M142" s="1"/>
  <c r="E143" s="1"/>
  <c r="K142" l="1"/>
  <c r="G143"/>
  <c r="I143" l="1"/>
  <c r="M143" s="1"/>
  <c r="E144" s="1"/>
  <c r="G144" l="1"/>
  <c r="K143"/>
  <c r="I144" l="1"/>
  <c r="M144" s="1"/>
  <c r="E145" s="1"/>
  <c r="K144" l="1"/>
  <c r="G145"/>
  <c r="I145" l="1"/>
  <c r="M145" s="1"/>
  <c r="E146" s="1"/>
  <c r="G146" l="1"/>
  <c r="K145"/>
  <c r="I146" l="1"/>
  <c r="M146" s="1"/>
  <c r="E147" s="1"/>
  <c r="K146" l="1"/>
  <c r="G147"/>
  <c r="I147" l="1"/>
  <c r="M147" s="1"/>
  <c r="E148" s="1"/>
  <c r="G148" l="1"/>
  <c r="K147"/>
  <c r="I148" l="1"/>
  <c r="M148" s="1"/>
  <c r="E149" s="1"/>
  <c r="K148" l="1"/>
  <c r="G149"/>
  <c r="I149" l="1"/>
  <c r="M149" s="1"/>
  <c r="E150" s="1"/>
  <c r="G150" l="1"/>
  <c r="K149"/>
  <c r="I150" l="1"/>
  <c r="M150" s="1"/>
  <c r="E151" s="1"/>
  <c r="K150" l="1"/>
  <c r="G151"/>
  <c r="I151" l="1"/>
  <c r="M151" s="1"/>
  <c r="E152" s="1"/>
  <c r="G152" l="1"/>
  <c r="K151"/>
  <c r="I152" l="1"/>
  <c r="M152" s="1"/>
  <c r="E153" s="1"/>
  <c r="K152" l="1"/>
  <c r="G153"/>
  <c r="I153" l="1"/>
  <c r="M153" s="1"/>
  <c r="E154" s="1"/>
  <c r="G154" l="1"/>
  <c r="K153"/>
  <c r="I154" l="1"/>
  <c r="M154" s="1"/>
  <c r="E155" s="1"/>
  <c r="K154" l="1"/>
  <c r="G155"/>
  <c r="I155" l="1"/>
  <c r="M155" s="1"/>
  <c r="E156" s="1"/>
  <c r="G156" l="1"/>
  <c r="K155"/>
  <c r="I156" l="1"/>
  <c r="M156" s="1"/>
  <c r="E157" s="1"/>
  <c r="K156" l="1"/>
  <c r="G157"/>
  <c r="I157" l="1"/>
  <c r="M157" s="1"/>
  <c r="E158" s="1"/>
  <c r="G158" l="1"/>
  <c r="K157"/>
  <c r="I158" l="1"/>
  <c r="M158" s="1"/>
  <c r="E159" s="1"/>
  <c r="K158" l="1"/>
  <c r="G159"/>
  <c r="I159" l="1"/>
  <c r="M159" s="1"/>
  <c r="E160" s="1"/>
  <c r="G160" l="1"/>
  <c r="K159"/>
  <c r="I160" l="1"/>
  <c r="M160" s="1"/>
  <c r="E161" s="1"/>
  <c r="K160" l="1"/>
  <c r="G161"/>
  <c r="I161" l="1"/>
  <c r="M161" s="1"/>
  <c r="E162" s="1"/>
  <c r="G162" l="1"/>
  <c r="K161"/>
  <c r="I162" l="1"/>
  <c r="M162" s="1"/>
  <c r="E163" s="1"/>
  <c r="K162" l="1"/>
  <c r="G163"/>
  <c r="I163" l="1"/>
  <c r="M163" s="1"/>
  <c r="E164" s="1"/>
  <c r="G164" l="1"/>
  <c r="K163"/>
  <c r="I164" l="1"/>
  <c r="M164" s="1"/>
  <c r="E165" s="1"/>
  <c r="K164" l="1"/>
  <c r="G165"/>
  <c r="I165" l="1"/>
  <c r="M165" s="1"/>
  <c r="E166" s="1"/>
  <c r="G166" l="1"/>
  <c r="K165"/>
  <c r="I166" l="1"/>
  <c r="M166" s="1"/>
  <c r="E167" s="1"/>
  <c r="K166" l="1"/>
  <c r="G167"/>
  <c r="I167" l="1"/>
  <c r="M167" s="1"/>
  <c r="E168" s="1"/>
  <c r="G168" l="1"/>
  <c r="K167"/>
  <c r="I168" l="1"/>
  <c r="M168" s="1"/>
  <c r="E169" s="1"/>
  <c r="K168" l="1"/>
  <c r="G169"/>
  <c r="I169" l="1"/>
  <c r="M169" s="1"/>
  <c r="E170" s="1"/>
  <c r="G170" l="1"/>
  <c r="K169"/>
  <c r="I170" l="1"/>
  <c r="M170" s="1"/>
  <c r="E171" s="1"/>
  <c r="K170" l="1"/>
  <c r="G171"/>
  <c r="I171" l="1"/>
  <c r="M171" s="1"/>
  <c r="E172" s="1"/>
  <c r="G172" l="1"/>
  <c r="K171"/>
  <c r="I172" l="1"/>
  <c r="M172" s="1"/>
  <c r="E173" s="1"/>
  <c r="K172" l="1"/>
  <c r="G173"/>
  <c r="I173" l="1"/>
  <c r="M173" s="1"/>
  <c r="E174" s="1"/>
  <c r="G174" l="1"/>
  <c r="K173"/>
  <c r="I174" l="1"/>
  <c r="M174" s="1"/>
  <c r="E175" s="1"/>
  <c r="K174" l="1"/>
  <c r="G175"/>
  <c r="I175" l="1"/>
  <c r="M175" s="1"/>
  <c r="E176" s="1"/>
  <c r="G176" l="1"/>
  <c r="K175"/>
  <c r="I176" l="1"/>
  <c r="M176" s="1"/>
  <c r="E177" s="1"/>
  <c r="K176" l="1"/>
  <c r="G177"/>
  <c r="I177" l="1"/>
  <c r="M177" s="1"/>
  <c r="E178" s="1"/>
  <c r="G178" l="1"/>
  <c r="K177"/>
  <c r="I178" l="1"/>
  <c r="M178" s="1"/>
  <c r="E179" s="1"/>
  <c r="K178" l="1"/>
  <c r="G179"/>
  <c r="I179" l="1"/>
  <c r="M179" s="1"/>
  <c r="E180" s="1"/>
  <c r="G180" l="1"/>
  <c r="K179"/>
  <c r="I180" l="1"/>
  <c r="M180" s="1"/>
  <c r="E181" s="1"/>
  <c r="K180" l="1"/>
  <c r="G181"/>
  <c r="I181" l="1"/>
  <c r="M181" s="1"/>
  <c r="E182" s="1"/>
  <c r="G182" l="1"/>
  <c r="K181"/>
  <c r="I182" l="1"/>
  <c r="M182" s="1"/>
  <c r="E183" s="1"/>
  <c r="K182" l="1"/>
  <c r="G183"/>
  <c r="I183" l="1"/>
  <c r="M183" s="1"/>
  <c r="E184" s="1"/>
  <c r="G184" l="1"/>
  <c r="K183"/>
  <c r="I184" l="1"/>
  <c r="M184" s="1"/>
  <c r="E185" s="1"/>
  <c r="K184" l="1"/>
  <c r="G185"/>
  <c r="I185" l="1"/>
  <c r="M185" s="1"/>
  <c r="E186" s="1"/>
  <c r="G186" l="1"/>
  <c r="K185"/>
  <c r="I186" l="1"/>
  <c r="M186" s="1"/>
  <c r="E187" s="1"/>
  <c r="K186" l="1"/>
  <c r="G187"/>
  <c r="I187" l="1"/>
  <c r="M187" s="1"/>
  <c r="E188" s="1"/>
  <c r="G188" l="1"/>
  <c r="K187"/>
  <c r="I188" l="1"/>
  <c r="M188" s="1"/>
  <c r="E189" s="1"/>
  <c r="K188" l="1"/>
  <c r="G189"/>
  <c r="I189" l="1"/>
  <c r="M189" s="1"/>
  <c r="E190" s="1"/>
  <c r="G190" l="1"/>
  <c r="K189"/>
  <c r="I190" l="1"/>
  <c r="M190" s="1"/>
  <c r="E191" s="1"/>
  <c r="K190" l="1"/>
  <c r="G191"/>
  <c r="I191" l="1"/>
  <c r="M191" s="1"/>
  <c r="E192" s="1"/>
  <c r="G192" l="1"/>
  <c r="K191"/>
  <c r="I192" l="1"/>
  <c r="M192" s="1"/>
  <c r="E193" s="1"/>
  <c r="K192" l="1"/>
  <c r="G193"/>
  <c r="I193" l="1"/>
  <c r="M193" s="1"/>
  <c r="E194" s="1"/>
  <c r="G194" l="1"/>
  <c r="K193"/>
  <c r="I194" l="1"/>
  <c r="M194" s="1"/>
  <c r="E195" s="1"/>
  <c r="K194" l="1"/>
  <c r="G195"/>
  <c r="I195" l="1"/>
  <c r="M195" s="1"/>
  <c r="E196" s="1"/>
  <c r="G196" l="1"/>
  <c r="K195"/>
  <c r="I196" l="1"/>
  <c r="M196" s="1"/>
  <c r="E197" s="1"/>
  <c r="K196" l="1"/>
  <c r="G197"/>
  <c r="I197" l="1"/>
  <c r="M197" s="1"/>
  <c r="E198" s="1"/>
  <c r="G198" l="1"/>
  <c r="K197"/>
  <c r="I198" l="1"/>
  <c r="M198" s="1"/>
  <c r="E199" s="1"/>
  <c r="K198" l="1"/>
  <c r="G199"/>
  <c r="I199" l="1"/>
  <c r="M199" s="1"/>
  <c r="E200" s="1"/>
  <c r="G200" l="1"/>
  <c r="K199"/>
  <c r="I200" l="1"/>
  <c r="M200" s="1"/>
  <c r="E201" s="1"/>
  <c r="K200" l="1"/>
  <c r="G201"/>
  <c r="I201" l="1"/>
  <c r="M201" s="1"/>
  <c r="E202" s="1"/>
  <c r="G202" l="1"/>
  <c r="K201"/>
  <c r="I202" l="1"/>
  <c r="M202" s="1"/>
  <c r="E203" s="1"/>
  <c r="K202" l="1"/>
  <c r="G203"/>
  <c r="I203" l="1"/>
  <c r="M203" s="1"/>
  <c r="E204" s="1"/>
  <c r="G204" l="1"/>
  <c r="K203"/>
  <c r="I204" l="1"/>
  <c r="M204" s="1"/>
  <c r="E205" s="1"/>
  <c r="K204" l="1"/>
  <c r="G205"/>
  <c r="I205" l="1"/>
  <c r="M205" s="1"/>
  <c r="E206" s="1"/>
  <c r="G206" l="1"/>
  <c r="K205"/>
  <c r="I206" l="1"/>
  <c r="M206" s="1"/>
  <c r="E207" s="1"/>
  <c r="K206" l="1"/>
  <c r="G207"/>
  <c r="I207" l="1"/>
  <c r="M207" s="1"/>
  <c r="E208" s="1"/>
  <c r="G208" l="1"/>
  <c r="K207"/>
  <c r="I208" l="1"/>
  <c r="M208" s="1"/>
  <c r="E209" s="1"/>
  <c r="K208" l="1"/>
  <c r="G209"/>
  <c r="I209" l="1"/>
  <c r="M209" s="1"/>
  <c r="E210" s="1"/>
  <c r="G210" l="1"/>
  <c r="K209"/>
  <c r="I210" l="1"/>
  <c r="M210" s="1"/>
  <c r="E211" s="1"/>
  <c r="K210" l="1"/>
  <c r="G211"/>
  <c r="I211" l="1"/>
  <c r="M211" s="1"/>
  <c r="E212" s="1"/>
  <c r="G212" l="1"/>
  <c r="K211"/>
  <c r="I212" l="1"/>
  <c r="M212" s="1"/>
  <c r="E213" s="1"/>
  <c r="K212" l="1"/>
  <c r="G213"/>
  <c r="I213" l="1"/>
  <c r="M213" s="1"/>
  <c r="E214" s="1"/>
  <c r="G214" l="1"/>
  <c r="K213"/>
  <c r="I214" l="1"/>
  <c r="M214" s="1"/>
  <c r="E215" s="1"/>
  <c r="K214" l="1"/>
  <c r="G215"/>
  <c r="I215" l="1"/>
  <c r="M215" s="1"/>
  <c r="E216" s="1"/>
  <c r="G216" l="1"/>
  <c r="K215"/>
  <c r="I216" l="1"/>
  <c r="M216" s="1"/>
  <c r="E217" s="1"/>
  <c r="K216" l="1"/>
  <c r="G217"/>
  <c r="I217" l="1"/>
  <c r="M217" s="1"/>
  <c r="E218" s="1"/>
  <c r="G218" l="1"/>
  <c r="K217"/>
  <c r="I218" l="1"/>
  <c r="M218" s="1"/>
  <c r="E219" s="1"/>
  <c r="K218" l="1"/>
  <c r="G219"/>
  <c r="I219" l="1"/>
  <c r="M219" s="1"/>
  <c r="E220" s="1"/>
  <c r="G220" l="1"/>
  <c r="K219"/>
  <c r="I220" l="1"/>
  <c r="M220" s="1"/>
  <c r="E221" s="1"/>
  <c r="K220" l="1"/>
  <c r="G221"/>
  <c r="I221" l="1"/>
  <c r="M221" s="1"/>
  <c r="E222" s="1"/>
  <c r="G222" l="1"/>
  <c r="K221"/>
  <c r="I222" l="1"/>
  <c r="M222" s="1"/>
  <c r="E223" s="1"/>
  <c r="K222" l="1"/>
  <c r="G223"/>
  <c r="I223" l="1"/>
  <c r="M223" s="1"/>
  <c r="E224" s="1"/>
  <c r="G224" l="1"/>
  <c r="K223"/>
  <c r="I224" l="1"/>
  <c r="M224" s="1"/>
  <c r="E225" s="1"/>
  <c r="K224" l="1"/>
  <c r="G225"/>
  <c r="I225" l="1"/>
  <c r="M225" s="1"/>
  <c r="E226" s="1"/>
  <c r="G226" l="1"/>
  <c r="K225"/>
  <c r="I226" l="1"/>
  <c r="M226" s="1"/>
  <c r="E227" s="1"/>
  <c r="K226" l="1"/>
  <c r="G227"/>
  <c r="I227" l="1"/>
  <c r="M227" s="1"/>
  <c r="E228" s="1"/>
  <c r="G228" l="1"/>
  <c r="K227"/>
  <c r="I228" l="1"/>
  <c r="M228" s="1"/>
  <c r="E229" s="1"/>
  <c r="K228" l="1"/>
  <c r="G229"/>
  <c r="I229" l="1"/>
  <c r="M229" s="1"/>
  <c r="E230" s="1"/>
  <c r="G230" l="1"/>
  <c r="K229"/>
  <c r="I230" l="1"/>
  <c r="M230" s="1"/>
  <c r="E231" s="1"/>
  <c r="K230" l="1"/>
  <c r="G231"/>
  <c r="I231" l="1"/>
  <c r="M231" s="1"/>
  <c r="E232" s="1"/>
  <c r="G232" l="1"/>
  <c r="K231"/>
  <c r="I232" l="1"/>
  <c r="M232" s="1"/>
  <c r="E233" s="1"/>
  <c r="K232" l="1"/>
  <c r="G233"/>
  <c r="I233" l="1"/>
  <c r="M233" s="1"/>
  <c r="E234" s="1"/>
  <c r="G234" l="1"/>
  <c r="K233"/>
  <c r="I234" l="1"/>
  <c r="M234" s="1"/>
  <c r="E235" s="1"/>
  <c r="K234" l="1"/>
  <c r="G235"/>
  <c r="I235" l="1"/>
  <c r="M235" s="1"/>
  <c r="E236" s="1"/>
  <c r="G236" l="1"/>
  <c r="K235"/>
  <c r="I236" l="1"/>
  <c r="M236" s="1"/>
  <c r="E237" s="1"/>
  <c r="K236" l="1"/>
  <c r="G237"/>
  <c r="I237" l="1"/>
  <c r="M237" s="1"/>
  <c r="E238" s="1"/>
  <c r="G238" l="1"/>
  <c r="K237"/>
  <c r="I238" l="1"/>
  <c r="M238" s="1"/>
  <c r="E239" s="1"/>
  <c r="K238" l="1"/>
  <c r="G239"/>
  <c r="I239" l="1"/>
  <c r="M239" s="1"/>
  <c r="E240" s="1"/>
  <c r="G240" l="1"/>
  <c r="K239"/>
  <c r="I240" l="1"/>
  <c r="M240" s="1"/>
  <c r="E241" s="1"/>
  <c r="K240" l="1"/>
  <c r="G241"/>
  <c r="I241" l="1"/>
  <c r="M241" s="1"/>
  <c r="E242" s="1"/>
  <c r="G242" l="1"/>
  <c r="K241"/>
  <c r="I242" l="1"/>
  <c r="M242" s="1"/>
  <c r="E243" s="1"/>
  <c r="K242" l="1"/>
  <c r="G243"/>
  <c r="I243" l="1"/>
  <c r="M243" s="1"/>
  <c r="E244" s="1"/>
  <c r="G244" l="1"/>
  <c r="K243"/>
  <c r="I244" l="1"/>
  <c r="M244" s="1"/>
  <c r="E245" s="1"/>
  <c r="K244" l="1"/>
  <c r="G245"/>
  <c r="I245" l="1"/>
  <c r="M245" s="1"/>
  <c r="E246" s="1"/>
  <c r="G246" l="1"/>
  <c r="K245"/>
  <c r="I246" l="1"/>
  <c r="M246" s="1"/>
  <c r="E247" s="1"/>
  <c r="K246" l="1"/>
  <c r="G247"/>
  <c r="I247" l="1"/>
  <c r="M247" s="1"/>
  <c r="E248" s="1"/>
  <c r="G248" l="1"/>
  <c r="K247"/>
  <c r="I248" l="1"/>
  <c r="M248" s="1"/>
  <c r="E249" s="1"/>
  <c r="K248" l="1"/>
  <c r="G249"/>
  <c r="I249" l="1"/>
  <c r="M249" s="1"/>
  <c r="E250" s="1"/>
  <c r="G250" l="1"/>
  <c r="K249"/>
  <c r="I250" l="1"/>
  <c r="M250" s="1"/>
  <c r="E251" s="1"/>
  <c r="K250" l="1"/>
  <c r="G251"/>
  <c r="I251" l="1"/>
  <c r="M251" s="1"/>
  <c r="E252" s="1"/>
  <c r="G252" l="1"/>
  <c r="K251"/>
  <c r="I252" l="1"/>
  <c r="M252" s="1"/>
  <c r="E253" s="1"/>
  <c r="K252" l="1"/>
  <c r="G253"/>
  <c r="I253" l="1"/>
  <c r="M253" s="1"/>
  <c r="E254" s="1"/>
  <c r="G254" l="1"/>
  <c r="K253"/>
  <c r="I254" l="1"/>
  <c r="M254" s="1"/>
  <c r="E255" s="1"/>
  <c r="K254" l="1"/>
  <c r="G255"/>
  <c r="I255" l="1"/>
  <c r="M255" s="1"/>
  <c r="E256" s="1"/>
  <c r="G256" l="1"/>
  <c r="K255"/>
  <c r="I256" l="1"/>
  <c r="M256" s="1"/>
  <c r="E257" s="1"/>
  <c r="K256" l="1"/>
  <c r="G257"/>
  <c r="I257" l="1"/>
  <c r="M257" s="1"/>
  <c r="E258" s="1"/>
  <c r="G258" l="1"/>
  <c r="K257"/>
  <c r="I258" l="1"/>
  <c r="M258" s="1"/>
  <c r="E259" s="1"/>
  <c r="K258" l="1"/>
  <c r="G259"/>
  <c r="I259" l="1"/>
  <c r="M259" s="1"/>
  <c r="E260" s="1"/>
  <c r="G260" l="1"/>
  <c r="K259"/>
  <c r="I260" l="1"/>
  <c r="M260" s="1"/>
  <c r="E261" s="1"/>
  <c r="K260" l="1"/>
  <c r="G261"/>
  <c r="I261" l="1"/>
  <c r="M261" s="1"/>
  <c r="E262" s="1"/>
  <c r="G262" l="1"/>
  <c r="K261"/>
  <c r="I262" l="1"/>
  <c r="M262" s="1"/>
  <c r="E263" s="1"/>
  <c r="K262" l="1"/>
  <c r="G263"/>
  <c r="I263" l="1"/>
  <c r="M263" s="1"/>
  <c r="E264" s="1"/>
  <c r="G264" l="1"/>
  <c r="K263"/>
  <c r="I264" l="1"/>
  <c r="M264" s="1"/>
  <c r="E265" s="1"/>
  <c r="K264" l="1"/>
  <c r="G265"/>
  <c r="I265" l="1"/>
  <c r="M265" s="1"/>
  <c r="E266" s="1"/>
  <c r="G266" l="1"/>
  <c r="K265"/>
  <c r="I266" l="1"/>
  <c r="M266" s="1"/>
  <c r="E267" s="1"/>
  <c r="K266" l="1"/>
  <c r="G267"/>
  <c r="I267" l="1"/>
  <c r="M267" s="1"/>
  <c r="E268" s="1"/>
  <c r="G268" l="1"/>
  <c r="K267"/>
  <c r="I268" l="1"/>
  <c r="M268" s="1"/>
  <c r="E269" s="1"/>
  <c r="K268" l="1"/>
  <c r="G269"/>
  <c r="I269" l="1"/>
  <c r="M269" s="1"/>
  <c r="E270" s="1"/>
  <c r="G270" l="1"/>
  <c r="K269"/>
  <c r="I270" l="1"/>
  <c r="M270" s="1"/>
  <c r="E271" s="1"/>
  <c r="K270" l="1"/>
  <c r="G271"/>
  <c r="I271" l="1"/>
  <c r="M271" s="1"/>
  <c r="E272" s="1"/>
  <c r="G272" l="1"/>
  <c r="K271"/>
  <c r="I272" l="1"/>
  <c r="M272" s="1"/>
  <c r="E273" s="1"/>
  <c r="K272" l="1"/>
  <c r="G273"/>
  <c r="I273" l="1"/>
  <c r="M273" s="1"/>
  <c r="E274" s="1"/>
  <c r="K273" l="1"/>
  <c r="G274"/>
  <c r="I274" l="1"/>
  <c r="M274" s="1"/>
  <c r="E275" s="1"/>
  <c r="G275" l="1"/>
  <c r="K274"/>
  <c r="I275" l="1"/>
  <c r="M275" s="1"/>
  <c r="E276" s="1"/>
  <c r="K275" l="1"/>
  <c r="G276"/>
  <c r="I276" l="1"/>
  <c r="M276" s="1"/>
  <c r="E277" s="1"/>
  <c r="G277" l="1"/>
  <c r="K276"/>
  <c r="I277" l="1"/>
  <c r="M277" s="1"/>
  <c r="E278" s="1"/>
  <c r="K277" l="1"/>
  <c r="G278"/>
  <c r="I278" l="1"/>
  <c r="M278" s="1"/>
  <c r="E279" s="1"/>
  <c r="G279" l="1"/>
  <c r="K278"/>
  <c r="I279" l="1"/>
  <c r="M279" s="1"/>
  <c r="E280" s="1"/>
  <c r="K279" l="1"/>
  <c r="G280"/>
  <c r="I280" l="1"/>
  <c r="M280" s="1"/>
  <c r="E281" s="1"/>
  <c r="G281" l="1"/>
  <c r="K280"/>
  <c r="I281" l="1"/>
  <c r="M281" s="1"/>
  <c r="E282" s="1"/>
  <c r="K281" l="1"/>
  <c r="G282"/>
  <c r="I282" l="1"/>
  <c r="M282" s="1"/>
  <c r="E283" s="1"/>
  <c r="G283" l="1"/>
  <c r="K282"/>
  <c r="I283" l="1"/>
  <c r="M283" s="1"/>
  <c r="E284" s="1"/>
  <c r="K283" l="1"/>
  <c r="G284"/>
  <c r="I284" l="1"/>
  <c r="M284" s="1"/>
  <c r="E285" s="1"/>
  <c r="G285" l="1"/>
  <c r="K284"/>
  <c r="I285" l="1"/>
  <c r="M285" s="1"/>
  <c r="E286" s="1"/>
  <c r="K285" l="1"/>
  <c r="G286"/>
  <c r="I286" l="1"/>
  <c r="M286" s="1"/>
  <c r="E287" s="1"/>
  <c r="G287" l="1"/>
  <c r="K286"/>
  <c r="I287" l="1"/>
  <c r="M287" s="1"/>
  <c r="E288" s="1"/>
  <c r="K287" l="1"/>
  <c r="G288"/>
  <c r="I288" l="1"/>
  <c r="M288" s="1"/>
  <c r="E289" s="1"/>
  <c r="G289" l="1"/>
  <c r="K288"/>
  <c r="I289" l="1"/>
  <c r="M289" s="1"/>
  <c r="E290" s="1"/>
  <c r="K289" l="1"/>
  <c r="G290"/>
  <c r="I290" l="1"/>
  <c r="M290" s="1"/>
  <c r="E291" s="1"/>
  <c r="G291" l="1"/>
  <c r="K290"/>
  <c r="I291" l="1"/>
  <c r="M291" s="1"/>
  <c r="E292" s="1"/>
  <c r="K291" l="1"/>
  <c r="G292"/>
  <c r="I292" l="1"/>
  <c r="M292" s="1"/>
  <c r="E293" s="1"/>
  <c r="G293" l="1"/>
  <c r="K292"/>
  <c r="I293" l="1"/>
  <c r="M293" s="1"/>
  <c r="E294" s="1"/>
  <c r="K293" l="1"/>
  <c r="G294"/>
  <c r="I294" l="1"/>
  <c r="M294" s="1"/>
  <c r="E295" s="1"/>
  <c r="G295" l="1"/>
  <c r="K294"/>
  <c r="I295" l="1"/>
  <c r="M295" s="1"/>
  <c r="E296" s="1"/>
  <c r="K295" l="1"/>
  <c r="G296"/>
  <c r="I296" l="1"/>
  <c r="M296" s="1"/>
  <c r="E297" s="1"/>
  <c r="G297" l="1"/>
  <c r="K296"/>
  <c r="I297" l="1"/>
  <c r="M297" s="1"/>
  <c r="E298" s="1"/>
  <c r="K297" l="1"/>
  <c r="G298"/>
  <c r="I298" l="1"/>
  <c r="M298" s="1"/>
  <c r="E299" s="1"/>
  <c r="G299" l="1"/>
  <c r="K298"/>
  <c r="I299" l="1"/>
  <c r="M299" s="1"/>
  <c r="E300" s="1"/>
  <c r="K299" l="1"/>
  <c r="G300"/>
  <c r="I300" l="1"/>
  <c r="M300" s="1"/>
  <c r="E301" s="1"/>
  <c r="G301" l="1"/>
  <c r="K300"/>
  <c r="I301" l="1"/>
  <c r="M301" s="1"/>
  <c r="E302" s="1"/>
  <c r="K301" l="1"/>
  <c r="G302"/>
  <c r="I302" l="1"/>
  <c r="M302" s="1"/>
  <c r="E303" s="1"/>
  <c r="G303" l="1"/>
  <c r="K302"/>
  <c r="I303" l="1"/>
  <c r="M303" s="1"/>
  <c r="E304" s="1"/>
  <c r="K303" l="1"/>
  <c r="G304"/>
  <c r="I304" l="1"/>
  <c r="M304" s="1"/>
  <c r="E305" s="1"/>
  <c r="G305" l="1"/>
  <c r="K304"/>
  <c r="I305" l="1"/>
  <c r="M305" s="1"/>
  <c r="E306" s="1"/>
  <c r="K305" l="1"/>
  <c r="G306"/>
  <c r="I306" l="1"/>
  <c r="M306" s="1"/>
  <c r="E307" s="1"/>
  <c r="G307" l="1"/>
  <c r="K306"/>
  <c r="I307" l="1"/>
  <c r="M307" s="1"/>
  <c r="E308" s="1"/>
  <c r="K307" l="1"/>
  <c r="G308"/>
  <c r="I308" l="1"/>
  <c r="M308" s="1"/>
  <c r="E309" s="1"/>
  <c r="G309" l="1"/>
  <c r="K308"/>
  <c r="I309" l="1"/>
  <c r="M309" s="1"/>
  <c r="E310" s="1"/>
  <c r="K309" l="1"/>
  <c r="G310"/>
  <c r="I310" l="1"/>
  <c r="M310" s="1"/>
  <c r="E311" s="1"/>
  <c r="G311" l="1"/>
  <c r="K310"/>
  <c r="I311" l="1"/>
  <c r="M311" s="1"/>
  <c r="E312" s="1"/>
  <c r="K311" l="1"/>
  <c r="G312"/>
  <c r="I312" l="1"/>
  <c r="M312" s="1"/>
  <c r="E313" s="1"/>
  <c r="G313" l="1"/>
  <c r="K312"/>
  <c r="I313" l="1"/>
  <c r="M313" s="1"/>
  <c r="E314" s="1"/>
  <c r="K313" l="1"/>
  <c r="G314"/>
  <c r="I314" l="1"/>
  <c r="M314" s="1"/>
  <c r="E315" s="1"/>
  <c r="G315" l="1"/>
  <c r="K314"/>
  <c r="I315" l="1"/>
  <c r="M315" s="1"/>
  <c r="E316" s="1"/>
  <c r="K315" l="1"/>
  <c r="G316"/>
  <c r="I316" l="1"/>
  <c r="M316" s="1"/>
  <c r="E317" s="1"/>
  <c r="G317" l="1"/>
  <c r="K316"/>
  <c r="I317" l="1"/>
  <c r="M317" s="1"/>
  <c r="E318" s="1"/>
  <c r="K317" l="1"/>
  <c r="G318"/>
  <c r="I318" l="1"/>
  <c r="M318" s="1"/>
  <c r="E319" s="1"/>
  <c r="G319" l="1"/>
  <c r="K318"/>
  <c r="I319" l="1"/>
  <c r="M319" s="1"/>
  <c r="E320" s="1"/>
  <c r="K319" l="1"/>
  <c r="G320"/>
  <c r="I320" l="1"/>
  <c r="M320" s="1"/>
  <c r="E321" s="1"/>
  <c r="G321" l="1"/>
  <c r="K320"/>
  <c r="I321" l="1"/>
  <c r="M321" s="1"/>
  <c r="E322" s="1"/>
  <c r="K321" l="1"/>
  <c r="G322"/>
  <c r="I322" l="1"/>
  <c r="M322" s="1"/>
  <c r="E323" s="1"/>
  <c r="G323" l="1"/>
  <c r="K322"/>
  <c r="I323" l="1"/>
  <c r="M323" s="1"/>
  <c r="E324" s="1"/>
  <c r="K323" l="1"/>
  <c r="G324"/>
  <c r="I324" l="1"/>
  <c r="M324" s="1"/>
  <c r="E325" s="1"/>
  <c r="G325" l="1"/>
  <c r="K324"/>
  <c r="I325" l="1"/>
  <c r="M325" s="1"/>
  <c r="E326" s="1"/>
  <c r="K325" l="1"/>
  <c r="G326"/>
  <c r="I326" l="1"/>
  <c r="M326" s="1"/>
  <c r="E327" s="1"/>
  <c r="G327" l="1"/>
  <c r="K326"/>
  <c r="I327" l="1"/>
  <c r="M327" s="1"/>
  <c r="E328" s="1"/>
  <c r="K327" l="1"/>
  <c r="G328"/>
  <c r="I328" l="1"/>
  <c r="M328" s="1"/>
  <c r="E329" s="1"/>
  <c r="G329" l="1"/>
  <c r="K328"/>
  <c r="I329" l="1"/>
  <c r="M329" s="1"/>
  <c r="E330" s="1"/>
  <c r="K329" l="1"/>
  <c r="G330"/>
  <c r="I330" l="1"/>
  <c r="M330" s="1"/>
  <c r="E331" s="1"/>
  <c r="G331" l="1"/>
  <c r="K330"/>
  <c r="I331" l="1"/>
  <c r="M331" s="1"/>
  <c r="E332" s="1"/>
  <c r="K331" l="1"/>
  <c r="G332"/>
  <c r="I332" l="1"/>
  <c r="M332" s="1"/>
  <c r="E333" s="1"/>
  <c r="G333" l="1"/>
  <c r="K332"/>
  <c r="I333" l="1"/>
  <c r="M333" s="1"/>
  <c r="E334" s="1"/>
  <c r="K333" l="1"/>
  <c r="G334"/>
  <c r="I334" l="1"/>
  <c r="M334" s="1"/>
  <c r="E335" s="1"/>
  <c r="G335" l="1"/>
  <c r="K334"/>
  <c r="I335" l="1"/>
  <c r="M335" s="1"/>
  <c r="E336" s="1"/>
  <c r="K335" l="1"/>
  <c r="G336"/>
  <c r="I336" l="1"/>
  <c r="M336" s="1"/>
  <c r="E337" s="1"/>
  <c r="G337" l="1"/>
  <c r="K336"/>
  <c r="I337" l="1"/>
  <c r="M337" s="1"/>
  <c r="E338" s="1"/>
  <c r="K337" l="1"/>
  <c r="G338"/>
  <c r="I338" l="1"/>
  <c r="M338" s="1"/>
  <c r="E339" s="1"/>
  <c r="G339" l="1"/>
  <c r="K338"/>
  <c r="I339" l="1"/>
  <c r="M339" s="1"/>
  <c r="E340" s="1"/>
  <c r="K339" l="1"/>
  <c r="G340"/>
  <c r="I340" l="1"/>
  <c r="M340" s="1"/>
  <c r="E341" s="1"/>
  <c r="G341" l="1"/>
  <c r="K340"/>
  <c r="I341" l="1"/>
  <c r="M341" s="1"/>
  <c r="E342" s="1"/>
  <c r="K341" l="1"/>
  <c r="G342"/>
  <c r="I342" l="1"/>
  <c r="M342" s="1"/>
  <c r="E343" s="1"/>
  <c r="G343" l="1"/>
  <c r="K342"/>
  <c r="I343" l="1"/>
  <c r="M343" s="1"/>
  <c r="E344" s="1"/>
  <c r="K343" l="1"/>
  <c r="G344"/>
  <c r="I344" l="1"/>
  <c r="M344" s="1"/>
  <c r="E345" s="1"/>
  <c r="G345" l="1"/>
  <c r="K344"/>
  <c r="I345" l="1"/>
  <c r="M345" s="1"/>
  <c r="E346" s="1"/>
  <c r="K345" l="1"/>
  <c r="G346"/>
  <c r="I346" l="1"/>
  <c r="M346" s="1"/>
  <c r="E347" s="1"/>
  <c r="G347" l="1"/>
  <c r="K346"/>
  <c r="I347" l="1"/>
  <c r="M347" s="1"/>
  <c r="E348" s="1"/>
  <c r="K347" l="1"/>
  <c r="G348"/>
  <c r="I348" l="1"/>
  <c r="M348" s="1"/>
  <c r="E349" s="1"/>
  <c r="G349" l="1"/>
  <c r="K348"/>
  <c r="I349" l="1"/>
  <c r="M349" s="1"/>
  <c r="E350" s="1"/>
  <c r="K349" l="1"/>
  <c r="G350"/>
  <c r="I350" l="1"/>
  <c r="M350" s="1"/>
  <c r="E351" s="1"/>
  <c r="G351" l="1"/>
  <c r="K350"/>
  <c r="I351" l="1"/>
  <c r="M351" s="1"/>
  <c r="E352" s="1"/>
  <c r="K351" l="1"/>
  <c r="G352"/>
  <c r="I352" l="1"/>
  <c r="M352" s="1"/>
  <c r="E353" s="1"/>
  <c r="G353" l="1"/>
  <c r="K352"/>
  <c r="I353" l="1"/>
  <c r="M353" s="1"/>
  <c r="E354" s="1"/>
  <c r="K353" l="1"/>
  <c r="G354"/>
  <c r="I354" l="1"/>
  <c r="M354" s="1"/>
  <c r="E355" s="1"/>
  <c r="G355" l="1"/>
  <c r="K354"/>
  <c r="I355" l="1"/>
  <c r="M355" s="1"/>
  <c r="E356" s="1"/>
  <c r="K355" l="1"/>
  <c r="G356"/>
  <c r="I356" l="1"/>
  <c r="M356" s="1"/>
  <c r="E357" s="1"/>
  <c r="G357" l="1"/>
  <c r="K356"/>
  <c r="I357" l="1"/>
  <c r="M357" s="1"/>
  <c r="E358" s="1"/>
  <c r="K357" l="1"/>
  <c r="G358"/>
  <c r="I358" l="1"/>
  <c r="M358" s="1"/>
  <c r="E359" s="1"/>
  <c r="G359" l="1"/>
  <c r="K358"/>
  <c r="I359" l="1"/>
  <c r="M359" s="1"/>
  <c r="E360" s="1"/>
  <c r="K359" l="1"/>
  <c r="G360"/>
  <c r="I360" l="1"/>
  <c r="M360" s="1"/>
  <c r="E361" s="1"/>
  <c r="G361" l="1"/>
  <c r="K360"/>
  <c r="I361" l="1"/>
  <c r="M361" s="1"/>
  <c r="E362" s="1"/>
  <c r="K361" l="1"/>
  <c r="G362"/>
  <c r="I362" l="1"/>
  <c r="M362" s="1"/>
  <c r="E363" s="1"/>
  <c r="G363" l="1"/>
  <c r="K362"/>
  <c r="I363" l="1"/>
  <c r="M363" s="1"/>
  <c r="E364" s="1"/>
  <c r="K363" l="1"/>
  <c r="G364"/>
  <c r="I364" l="1"/>
  <c r="M364" s="1"/>
  <c r="E365" s="1"/>
  <c r="G365" l="1"/>
  <c r="K364"/>
  <c r="I365" l="1"/>
  <c r="M365" s="1"/>
  <c r="E366" s="1"/>
  <c r="K365" l="1"/>
  <c r="G366"/>
  <c r="I366" l="1"/>
  <c r="M366" s="1"/>
  <c r="E367" s="1"/>
  <c r="G367" l="1"/>
  <c r="K366"/>
  <c r="I367" l="1"/>
  <c r="M367" s="1"/>
  <c r="E368" s="1"/>
  <c r="K367" l="1"/>
  <c r="G368"/>
  <c r="I368" l="1"/>
  <c r="M368" s="1"/>
  <c r="E369" s="1"/>
  <c r="G369" l="1"/>
  <c r="K368"/>
  <c r="I369" l="1"/>
  <c r="M369" s="1"/>
  <c r="E370" s="1"/>
  <c r="K369" l="1"/>
  <c r="G370"/>
  <c r="I370" l="1"/>
  <c r="M370" s="1"/>
  <c r="E371" s="1"/>
  <c r="G371" l="1"/>
  <c r="K370"/>
  <c r="I371" l="1"/>
  <c r="M371" s="1"/>
  <c r="E372" s="1"/>
  <c r="K371" l="1"/>
  <c r="G372"/>
  <c r="I372" l="1"/>
  <c r="M372" s="1"/>
  <c r="E373" s="1"/>
  <c r="G373" l="1"/>
  <c r="K372"/>
  <c r="I373" l="1"/>
  <c r="M373" s="1"/>
  <c r="E374" s="1"/>
  <c r="K373" l="1"/>
  <c r="G374"/>
  <c r="S7" s="1"/>
  <c r="I374" l="1"/>
  <c r="M374" s="1"/>
  <c r="K374" l="1"/>
  <c r="K7" s="1"/>
</calcChain>
</file>

<file path=xl/sharedStrings.xml><?xml version="1.0" encoding="utf-8"?>
<sst xmlns="http://schemas.openxmlformats.org/spreadsheetml/2006/main" count="23" uniqueCount="22">
  <si>
    <t>Kwota kredytu</t>
  </si>
  <si>
    <t>Rata miesięczna</t>
  </si>
  <si>
    <t>Oprocentowanie</t>
  </si>
  <si>
    <t>Miesiąc</t>
  </si>
  <si>
    <t>Saldo początkowe kapitału</t>
  </si>
  <si>
    <t>Spłata odsetek</t>
  </si>
  <si>
    <t>Spłata kredytu</t>
  </si>
  <si>
    <t>Pełna rata kapitałowo odsetkowa</t>
  </si>
  <si>
    <t>Pozostało do spłaty</t>
  </si>
  <si>
    <t>Nadpłata kapitału</t>
  </si>
  <si>
    <r>
      <t xml:space="preserve">                                                   </t>
    </r>
    <r>
      <rPr>
        <b/>
        <i/>
        <sz val="10"/>
        <color theme="3" tint="-0.249977111117893"/>
        <rFont val="Calibri"/>
        <family val="2"/>
        <charset val="238"/>
        <scheme val="minor"/>
      </rPr>
      <t xml:space="preserve">o kredytach wiemy wszystko                                               </t>
    </r>
    <r>
      <rPr>
        <i/>
        <sz val="9"/>
        <color theme="3" tint="-0.249977111117893"/>
        <rFont val="Calibri"/>
        <family val="2"/>
        <charset val="238"/>
        <scheme val="minor"/>
      </rPr>
      <t>tel. 662 240 201</t>
    </r>
  </si>
  <si>
    <t>www.AurumFinanse.pl</t>
  </si>
  <si>
    <t>suma odsetek</t>
  </si>
  <si>
    <t>Okres kredytu (w miesiącach)</t>
  </si>
  <si>
    <t>kontakt@aurumfinanse.pl</t>
  </si>
  <si>
    <t>Uzupełnij żółte pola</t>
  </si>
  <si>
    <t>Jeżeli szukasz doświadczonego i rzetelnego doradcy finansowego oraz pomocy w wyborze najkorzystniejszego kredytu skontaktuj się z nami. Nasi doradcy to osoby z kilkunastoletnim doświadczeniem w bankowości, którzy doskonale znają procedury i oferty banków. 
Doradzimy Tobie, jak uzyskać najlepsze warunki kredytu.</t>
  </si>
  <si>
    <t xml:space="preserve">www.AurumFinanse.pl
</t>
  </si>
  <si>
    <t xml:space="preserve">Więcej informacji o kredytach znajdziesz również na naszym portalu: 
</t>
  </si>
  <si>
    <r>
      <t xml:space="preserve">Żółte pola w kalkulatorze możesz edytować i wpisywać dane.
</t>
    </r>
    <r>
      <rPr>
        <b/>
        <sz val="11"/>
        <color rgb="FFC00000"/>
        <rFont val="Calibri"/>
        <family val="2"/>
        <charset val="238"/>
        <scheme val="minor"/>
      </rPr>
      <t>Parametry kredytu</t>
    </r>
    <r>
      <rPr>
        <sz val="11"/>
        <color theme="1"/>
        <rFont val="Calibri"/>
        <family val="2"/>
        <charset val="238"/>
        <scheme val="minor"/>
      </rPr>
      <t xml:space="preserve">
Na wysokość raty mają wpływ trzy podstawowe parametry kredytu: kwota kredytu, okres kredytowania oraz oprocentowanie kredytu. Jeżeli wyliczona rata jest zbyt wysoka - spróbuj wydłużyć okres kredytowania lub obniżyć wysokość kredytu. 
</t>
    </r>
    <r>
      <rPr>
        <b/>
        <sz val="11"/>
        <color rgb="FFC00000"/>
        <rFont val="Calibri"/>
        <family val="2"/>
        <charset val="238"/>
        <scheme val="minor"/>
      </rPr>
      <t>Kolumna „nadpłata kredytu”</t>
    </r>
    <r>
      <rPr>
        <sz val="11"/>
        <color theme="1"/>
        <rFont val="Calibri"/>
        <family val="2"/>
        <charset val="238"/>
        <scheme val="minor"/>
      </rPr>
      <t xml:space="preserve">
Bank nalicza odsetki od aktualnego salda zadłużenia, dlatego też każda nadpłata kredytu (zmniejszenie salda zadłużenia) wiąże się z naliczaniem niższych odsetek. 
Chcesz sprawdzić ile zaoszczędzisz nadpłacając kredyt? Wpisuj kwoty w kolumnie „nadpłata kredytu”, a kalkulator automatycznie skoryguje odsetki w polu „suma odsetek”
</t>
    </r>
    <r>
      <rPr>
        <b/>
        <sz val="11"/>
        <color theme="1"/>
        <rFont val="Calibri"/>
        <family val="2"/>
        <charset val="238"/>
        <scheme val="minor"/>
      </rPr>
      <t>Pamiętaj: część banków pobiera opłaty za wcześniejszą spłatę lub nadpłatę kredytu – musisz to wkalkulować podejmując decyzję o nadpłacie kredytu.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rgb="FFC00000"/>
        <rFont val="Calibri"/>
        <family val="2"/>
        <charset val="238"/>
        <scheme val="minor"/>
      </rPr>
      <t/>
    </r>
  </si>
  <si>
    <t>www.Hiponet.pl</t>
  </si>
  <si>
    <t>Szczecin, ul Jagiellońska 89/3 tel. 662 240 201</t>
  </si>
</sst>
</file>

<file path=xl/styles.xml><?xml version="1.0" encoding="utf-8"?>
<styleSheet xmlns="http://schemas.openxmlformats.org/spreadsheetml/2006/main">
  <numFmts count="1">
    <numFmt numFmtId="164" formatCode="#,##0.00\ _z_ł"/>
  </numFmts>
  <fonts count="2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5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9"/>
      <color indexed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indexed="9"/>
      <name val="Calibri"/>
      <family val="2"/>
      <charset val="238"/>
      <scheme val="minor"/>
    </font>
    <font>
      <b/>
      <sz val="10"/>
      <color indexed="9"/>
      <name val="Calibri"/>
      <family val="2"/>
      <charset val="238"/>
      <scheme val="minor"/>
    </font>
    <font>
      <sz val="10"/>
      <color indexed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3.2"/>
      <color theme="10"/>
      <name val="Czcionka tekstu podstawowego"/>
      <family val="2"/>
      <charset val="238"/>
    </font>
    <font>
      <b/>
      <i/>
      <sz val="11"/>
      <color theme="3" tint="-0.249977111117893"/>
      <name val="Calibri"/>
      <family val="2"/>
      <charset val="238"/>
      <scheme val="minor"/>
    </font>
    <font>
      <b/>
      <i/>
      <sz val="10"/>
      <color theme="3" tint="-0.249977111117893"/>
      <name val="Calibri"/>
      <family val="2"/>
      <charset val="238"/>
      <scheme val="minor"/>
    </font>
    <font>
      <i/>
      <sz val="9"/>
      <color theme="3" tint="-0.249977111117893"/>
      <name val="Calibri"/>
      <family val="2"/>
      <charset val="238"/>
      <scheme val="minor"/>
    </font>
    <font>
      <sz val="6"/>
      <color theme="3" tint="-0.249977111117893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7"/>
      <color theme="3" tint="-0.249977111117893"/>
      <name val="Czcionka tekstu podstawowego"/>
      <family val="2"/>
      <charset val="238"/>
    </font>
    <font>
      <b/>
      <sz val="11"/>
      <color rgb="FFC0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color rgb="FFC00000"/>
      <name val="Czcionka tekstu podstawowego"/>
      <family val="2"/>
      <charset val="238"/>
    </font>
    <font>
      <b/>
      <sz val="12"/>
      <color theme="1"/>
      <name val="Czcionka tekstu podstawowego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F37"/>
        <bgColor indexed="64"/>
      </patternFill>
    </fill>
    <fill>
      <patternFill patternType="solid">
        <fgColor indexed="44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108">
    <xf numFmtId="0" fontId="0" fillId="0" borderId="0" xfId="0"/>
    <xf numFmtId="0" fontId="1" fillId="2" borderId="0" xfId="0" applyFont="1" applyFill="1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/>
    <xf numFmtId="0" fontId="3" fillId="2" borderId="0" xfId="0" applyFont="1" applyFill="1" applyProtection="1">
      <protection hidden="1"/>
    </xf>
    <xf numFmtId="0" fontId="1" fillId="2" borderId="0" xfId="0" applyFont="1" applyFill="1"/>
    <xf numFmtId="0" fontId="2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4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1" fillId="3" borderId="1" xfId="0" applyFont="1" applyFill="1" applyBorder="1" applyProtection="1">
      <protection hidden="1"/>
    </xf>
    <xf numFmtId="0" fontId="3" fillId="3" borderId="2" xfId="0" applyFont="1" applyFill="1" applyBorder="1" applyProtection="1">
      <protection hidden="1"/>
    </xf>
    <xf numFmtId="0" fontId="2" fillId="3" borderId="2" xfId="0" applyFont="1" applyFill="1" applyBorder="1" applyProtection="1">
      <protection hidden="1"/>
    </xf>
    <xf numFmtId="0" fontId="2" fillId="3" borderId="2" xfId="0" applyFont="1" applyFill="1" applyBorder="1" applyAlignment="1" applyProtection="1">
      <alignment horizontal="left"/>
      <protection hidden="1"/>
    </xf>
    <xf numFmtId="0" fontId="1" fillId="2" borderId="3" xfId="0" applyFont="1" applyFill="1" applyBorder="1" applyProtection="1">
      <protection hidden="1"/>
    </xf>
    <xf numFmtId="0" fontId="1" fillId="3" borderId="3" xfId="0" applyFont="1" applyFill="1" applyBorder="1" applyProtection="1">
      <protection hidden="1"/>
    </xf>
    <xf numFmtId="0" fontId="5" fillId="4" borderId="6" xfId="0" applyFont="1" applyFill="1" applyBorder="1" applyAlignment="1" applyProtection="1">
      <alignment horizontal="left" vertical="center"/>
      <protection hidden="1"/>
    </xf>
    <xf numFmtId="4" fontId="6" fillId="5" borderId="7" xfId="0" applyNumberFormat="1" applyFont="1" applyFill="1" applyBorder="1" applyProtection="1">
      <protection locked="0" hidden="1"/>
    </xf>
    <xf numFmtId="4" fontId="6" fillId="3" borderId="0" xfId="0" applyNumberFormat="1" applyFont="1" applyFill="1" applyBorder="1" applyAlignment="1" applyProtection="1">
      <alignment horizontal="right" vertical="center"/>
      <protection hidden="1"/>
    </xf>
    <xf numFmtId="0" fontId="1" fillId="3" borderId="0" xfId="0" applyFont="1" applyFill="1" applyBorder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/>
      <protection hidden="1"/>
    </xf>
    <xf numFmtId="0" fontId="8" fillId="3" borderId="0" xfId="0" applyFont="1" applyFill="1" applyBorder="1" applyAlignment="1" applyProtection="1">
      <alignment horizontal="left" vertical="center"/>
      <protection hidden="1"/>
    </xf>
    <xf numFmtId="0" fontId="8" fillId="3" borderId="0" xfId="0" applyFont="1" applyFill="1" applyBorder="1" applyAlignment="1" applyProtection="1">
      <alignment vertical="center"/>
      <protection hidden="1"/>
    </xf>
    <xf numFmtId="4" fontId="8" fillId="3" borderId="0" xfId="0" applyNumberFormat="1" applyFont="1" applyFill="1" applyBorder="1" applyAlignment="1" applyProtection="1">
      <alignment horizontal="right" vertical="center"/>
      <protection hidden="1"/>
    </xf>
    <xf numFmtId="0" fontId="8" fillId="3" borderId="6" xfId="0" applyFont="1" applyFill="1" applyBorder="1" applyAlignment="1" applyProtection="1">
      <alignment horizontal="center" vertical="center" wrapText="1"/>
      <protection hidden="1"/>
    </xf>
    <xf numFmtId="0" fontId="9" fillId="3" borderId="6" xfId="0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Border="1" applyAlignment="1" applyProtection="1">
      <alignment horizontal="center" vertical="center"/>
      <protection hidden="1"/>
    </xf>
    <xf numFmtId="0" fontId="1" fillId="3" borderId="8" xfId="0" applyFont="1" applyFill="1" applyBorder="1" applyProtection="1">
      <protection hidden="1"/>
    </xf>
    <xf numFmtId="0" fontId="5" fillId="4" borderId="9" xfId="0" applyFont="1" applyFill="1" applyBorder="1" applyAlignment="1" applyProtection="1">
      <alignment horizontal="left" vertical="center"/>
      <protection hidden="1"/>
    </xf>
    <xf numFmtId="10" fontId="6" fillId="5" borderId="10" xfId="0" applyNumberFormat="1" applyFont="1" applyFill="1" applyBorder="1" applyAlignment="1" applyProtection="1">
      <alignment vertical="center"/>
      <protection locked="0"/>
    </xf>
    <xf numFmtId="10" fontId="6" fillId="3" borderId="0" xfId="0" applyNumberFormat="1" applyFont="1" applyFill="1" applyBorder="1" applyAlignment="1" applyProtection="1">
      <alignment vertical="center"/>
      <protection hidden="1"/>
    </xf>
    <xf numFmtId="0" fontId="10" fillId="3" borderId="0" xfId="0" applyFont="1" applyFill="1" applyBorder="1" applyAlignment="1" applyProtection="1">
      <alignment vertical="center"/>
      <protection hidden="1"/>
    </xf>
    <xf numFmtId="2" fontId="5" fillId="3" borderId="0" xfId="0" applyNumberFormat="1" applyFont="1" applyFill="1" applyBorder="1" applyAlignment="1" applyProtection="1">
      <alignment horizontal="center" vertical="center"/>
      <protection hidden="1"/>
    </xf>
    <xf numFmtId="10" fontId="10" fillId="3" borderId="0" xfId="0" applyNumberFormat="1" applyFont="1" applyFill="1" applyBorder="1" applyAlignment="1" applyProtection="1">
      <alignment vertical="center"/>
      <protection hidden="1"/>
    </xf>
    <xf numFmtId="39" fontId="8" fillId="3" borderId="0" xfId="0" applyNumberFormat="1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vertical="center"/>
      <protection locked="0"/>
    </xf>
    <xf numFmtId="0" fontId="6" fillId="3" borderId="0" xfId="0" applyFont="1" applyFill="1" applyBorder="1" applyAlignment="1" applyProtection="1">
      <alignment vertical="center"/>
      <protection hidden="1"/>
    </xf>
    <xf numFmtId="0" fontId="9" fillId="3" borderId="0" xfId="0" applyFont="1" applyFill="1" applyProtection="1">
      <protection hidden="1"/>
    </xf>
    <xf numFmtId="0" fontId="1" fillId="3" borderId="12" xfId="0" applyFont="1" applyFill="1" applyBorder="1" applyProtection="1">
      <protection hidden="1"/>
    </xf>
    <xf numFmtId="0" fontId="5" fillId="3" borderId="13" xfId="0" applyFont="1" applyFill="1" applyBorder="1" applyAlignment="1" applyProtection="1">
      <alignment horizontal="left" vertical="center"/>
      <protection hidden="1"/>
    </xf>
    <xf numFmtId="0" fontId="6" fillId="3" borderId="13" xfId="0" applyFont="1" applyFill="1" applyBorder="1" applyAlignment="1" applyProtection="1">
      <alignment vertical="center"/>
      <protection hidden="1"/>
    </xf>
    <xf numFmtId="0" fontId="10" fillId="3" borderId="13" xfId="0" applyFont="1" applyFill="1" applyBorder="1" applyAlignment="1" applyProtection="1">
      <alignment vertical="center"/>
      <protection hidden="1"/>
    </xf>
    <xf numFmtId="2" fontId="6" fillId="3" borderId="13" xfId="0" applyNumberFormat="1" applyFont="1" applyFill="1" applyBorder="1" applyAlignment="1" applyProtection="1">
      <alignment horizontal="center" vertical="center"/>
      <protection hidden="1"/>
    </xf>
    <xf numFmtId="0" fontId="1" fillId="3" borderId="14" xfId="0" applyFont="1" applyFill="1" applyBorder="1" applyProtection="1">
      <protection hidden="1"/>
    </xf>
    <xf numFmtId="0" fontId="5" fillId="2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vertical="center"/>
      <protection hidden="1"/>
    </xf>
    <xf numFmtId="0" fontId="10" fillId="2" borderId="0" xfId="0" applyFont="1" applyFill="1" applyBorder="1" applyAlignment="1" applyProtection="1">
      <alignment vertical="center"/>
      <protection hidden="1"/>
    </xf>
    <xf numFmtId="2" fontId="6" fillId="2" borderId="0" xfId="0" applyNumberFormat="1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Border="1" applyProtection="1">
      <protection hidden="1"/>
    </xf>
    <xf numFmtId="0" fontId="8" fillId="3" borderId="2" xfId="0" applyFont="1" applyFill="1" applyBorder="1" applyAlignment="1" applyProtection="1">
      <alignment horizontal="left" vertical="center"/>
      <protection hidden="1"/>
    </xf>
    <xf numFmtId="0" fontId="8" fillId="3" borderId="2" xfId="0" applyFont="1" applyFill="1" applyBorder="1" applyAlignment="1" applyProtection="1">
      <alignment vertical="center"/>
      <protection hidden="1"/>
    </xf>
    <xf numFmtId="0" fontId="10" fillId="3" borderId="2" xfId="0" applyFont="1" applyFill="1" applyBorder="1" applyAlignment="1" applyProtection="1">
      <alignment vertical="center"/>
      <protection hidden="1"/>
    </xf>
    <xf numFmtId="0" fontId="1" fillId="3" borderId="2" xfId="0" applyFont="1" applyFill="1" applyBorder="1" applyProtection="1">
      <protection hidden="1"/>
    </xf>
    <xf numFmtId="0" fontId="1" fillId="3" borderId="4" xfId="0" applyFont="1" applyFill="1" applyBorder="1" applyProtection="1">
      <protection hidden="1"/>
    </xf>
    <xf numFmtId="0" fontId="5" fillId="4" borderId="15" xfId="0" applyFont="1" applyFill="1" applyBorder="1" applyAlignment="1" applyProtection="1">
      <alignment horizontal="center" vertical="center" wrapText="1"/>
      <protection hidden="1"/>
    </xf>
    <xf numFmtId="0" fontId="12" fillId="3" borderId="0" xfId="0" applyFont="1" applyFill="1" applyBorder="1" applyAlignment="1" applyProtection="1">
      <alignment horizontal="center" vertical="center" wrapText="1"/>
      <protection hidden="1"/>
    </xf>
    <xf numFmtId="164" fontId="5" fillId="4" borderId="15" xfId="0" applyNumberFormat="1" applyFont="1" applyFill="1" applyBorder="1" applyAlignment="1" applyProtection="1">
      <alignment horizontal="center" vertical="center" wrapText="1"/>
      <protection hidden="1"/>
    </xf>
    <xf numFmtId="164" fontId="12" fillId="3" borderId="0" xfId="0" applyNumberFormat="1" applyFont="1" applyFill="1" applyBorder="1" applyAlignment="1" applyProtection="1">
      <alignment horizontal="center" vertical="center" wrapText="1"/>
      <protection hidden="1"/>
    </xf>
    <xf numFmtId="0" fontId="5" fillId="3" borderId="0" xfId="0" applyFont="1" applyFill="1" applyBorder="1" applyAlignment="1" applyProtection="1">
      <alignment horizontal="center" vertical="center" wrapText="1"/>
      <protection hidden="1"/>
    </xf>
    <xf numFmtId="0" fontId="1" fillId="3" borderId="0" xfId="0" applyFont="1" applyFill="1" applyBorder="1" applyAlignment="1" applyProtection="1">
      <alignment horizontal="center"/>
      <protection hidden="1"/>
    </xf>
    <xf numFmtId="0" fontId="8" fillId="4" borderId="15" xfId="0" applyFont="1" applyFill="1" applyBorder="1" applyAlignment="1" applyProtection="1">
      <alignment horizontal="center" vertical="center" wrapText="1"/>
      <protection hidden="1"/>
    </xf>
    <xf numFmtId="0" fontId="1" fillId="3" borderId="8" xfId="0" applyFont="1" applyFill="1" applyBorder="1" applyAlignment="1" applyProtection="1">
      <alignment horizontal="center"/>
      <protection hidden="1"/>
    </xf>
    <xf numFmtId="0" fontId="12" fillId="3" borderId="0" xfId="0" applyFont="1" applyFill="1" applyBorder="1" applyAlignment="1" applyProtection="1">
      <alignment horizontal="fill"/>
      <protection hidden="1"/>
    </xf>
    <xf numFmtId="0" fontId="1" fillId="3" borderId="0" xfId="0" applyFont="1" applyFill="1" applyBorder="1" applyProtection="1">
      <protection hidden="1"/>
    </xf>
    <xf numFmtId="3" fontId="5" fillId="4" borderId="16" xfId="0" applyNumberFormat="1" applyFont="1" applyFill="1" applyBorder="1" applyAlignment="1" applyProtection="1">
      <alignment horizontal="center"/>
      <protection hidden="1"/>
    </xf>
    <xf numFmtId="3" fontId="12" fillId="3" borderId="0" xfId="0" applyNumberFormat="1" applyFont="1" applyFill="1" applyBorder="1" applyAlignment="1" applyProtection="1">
      <alignment horizontal="center"/>
      <protection hidden="1"/>
    </xf>
    <xf numFmtId="4" fontId="6" fillId="6" borderId="16" xfId="0" applyNumberFormat="1" applyFont="1" applyFill="1" applyBorder="1" applyProtection="1">
      <protection hidden="1"/>
    </xf>
    <xf numFmtId="4" fontId="6" fillId="3" borderId="0" xfId="0" applyNumberFormat="1" applyFont="1" applyFill="1" applyBorder="1" applyProtection="1">
      <protection hidden="1"/>
    </xf>
    <xf numFmtId="4" fontId="6" fillId="6" borderId="17" xfId="0" applyNumberFormat="1" applyFont="1" applyFill="1" applyBorder="1" applyProtection="1">
      <protection hidden="1"/>
    </xf>
    <xf numFmtId="4" fontId="5" fillId="3" borderId="16" xfId="0" applyNumberFormat="1" applyFont="1" applyFill="1" applyBorder="1" applyProtection="1">
      <protection hidden="1"/>
    </xf>
    <xf numFmtId="4" fontId="10" fillId="5" borderId="16" xfId="0" applyNumberFormat="1" applyFont="1" applyFill="1" applyBorder="1" applyProtection="1">
      <protection locked="0"/>
    </xf>
    <xf numFmtId="3" fontId="5" fillId="4" borderId="17" xfId="0" applyNumberFormat="1" applyFont="1" applyFill="1" applyBorder="1" applyAlignment="1" applyProtection="1">
      <alignment horizontal="center"/>
      <protection hidden="1"/>
    </xf>
    <xf numFmtId="4" fontId="5" fillId="3" borderId="17" xfId="0" applyNumberFormat="1" applyFont="1" applyFill="1" applyBorder="1" applyProtection="1">
      <protection hidden="1"/>
    </xf>
    <xf numFmtId="4" fontId="5" fillId="3" borderId="18" xfId="0" applyNumberFormat="1" applyFont="1" applyFill="1" applyBorder="1" applyProtection="1">
      <protection hidden="1"/>
    </xf>
    <xf numFmtId="0" fontId="1" fillId="3" borderId="13" xfId="0" applyFont="1" applyFill="1" applyBorder="1" applyProtection="1">
      <protection hidden="1"/>
    </xf>
    <xf numFmtId="0" fontId="17" fillId="2" borderId="0" xfId="1" applyFont="1" applyFill="1" applyAlignment="1" applyProtection="1">
      <alignment horizontal="right" vertical="top"/>
      <protection hidden="1"/>
    </xf>
    <xf numFmtId="0" fontId="11" fillId="2" borderId="0" xfId="0" applyFont="1" applyFill="1" applyAlignment="1" applyProtection="1">
      <protection hidden="1"/>
    </xf>
    <xf numFmtId="0" fontId="20" fillId="2" borderId="0" xfId="1" applyFont="1" applyFill="1" applyAlignment="1" applyProtection="1">
      <alignment horizontal="right" vertical="center"/>
      <protection hidden="1"/>
    </xf>
    <xf numFmtId="0" fontId="3" fillId="2" borderId="0" xfId="0" applyFont="1" applyFill="1" applyAlignment="1" applyProtection="1">
      <alignment vertical="top"/>
      <protection hidden="1"/>
    </xf>
    <xf numFmtId="0" fontId="1" fillId="0" borderId="0" xfId="0" applyFont="1" applyAlignment="1">
      <alignment vertical="top" wrapText="1"/>
    </xf>
    <xf numFmtId="0" fontId="23" fillId="0" borderId="0" xfId="0" applyFont="1" applyAlignment="1">
      <alignment vertical="top" wrapText="1"/>
    </xf>
    <xf numFmtId="0" fontId="13" fillId="0" borderId="0" xfId="1" applyAlignment="1" applyProtection="1">
      <alignment vertical="top" wrapText="1"/>
    </xf>
    <xf numFmtId="0" fontId="13" fillId="0" borderId="0" xfId="1" applyAlignment="1" applyProtection="1"/>
    <xf numFmtId="0" fontId="24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19" fillId="3" borderId="1" xfId="0" applyFont="1" applyFill="1" applyBorder="1" applyAlignment="1" applyProtection="1">
      <alignment horizontal="center" vertical="center"/>
      <protection hidden="1"/>
    </xf>
    <xf numFmtId="0" fontId="1" fillId="3" borderId="4" xfId="0" applyFont="1" applyFill="1" applyBorder="1" applyAlignment="1" applyProtection="1">
      <alignment horizontal="center" vertical="center"/>
      <protection hidden="1"/>
    </xf>
    <xf numFmtId="0" fontId="1" fillId="3" borderId="3" xfId="0" applyFont="1" applyFill="1" applyBorder="1" applyAlignment="1" applyProtection="1">
      <alignment horizontal="center" vertical="center"/>
      <protection hidden="1"/>
    </xf>
    <xf numFmtId="0" fontId="1" fillId="3" borderId="8" xfId="0" applyFont="1" applyFill="1" applyBorder="1" applyAlignment="1" applyProtection="1">
      <alignment horizontal="center" vertical="center"/>
      <protection hidden="1"/>
    </xf>
    <xf numFmtId="4" fontId="18" fillId="2" borderId="12" xfId="0" applyNumberFormat="1" applyFont="1" applyFill="1" applyBorder="1" applyAlignment="1" applyProtection="1">
      <alignment horizontal="center"/>
      <protection hidden="1"/>
    </xf>
    <xf numFmtId="4" fontId="18" fillId="2" borderId="14" xfId="0" applyNumberFormat="1" applyFont="1" applyFill="1" applyBorder="1" applyAlignment="1" applyProtection="1">
      <alignment horizontal="center"/>
      <protection hidden="1"/>
    </xf>
    <xf numFmtId="0" fontId="5" fillId="4" borderId="5" xfId="0" applyFont="1" applyFill="1" applyBorder="1" applyAlignment="1" applyProtection="1">
      <alignment horizontal="left" vertical="center"/>
      <protection hidden="1"/>
    </xf>
    <xf numFmtId="0" fontId="5" fillId="4" borderId="6" xfId="0" applyFont="1" applyFill="1" applyBorder="1" applyAlignment="1" applyProtection="1">
      <alignment horizontal="left" vertical="center"/>
      <protection hidden="1"/>
    </xf>
    <xf numFmtId="0" fontId="11" fillId="3" borderId="3" xfId="0" applyFont="1" applyFill="1" applyBorder="1" applyAlignment="1" applyProtection="1">
      <alignment horizontal="center"/>
      <protection hidden="1"/>
    </xf>
    <xf numFmtId="0" fontId="11" fillId="3" borderId="8" xfId="0" applyFont="1" applyFill="1" applyBorder="1" applyAlignment="1" applyProtection="1">
      <alignment horizontal="center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14" fillId="2" borderId="0" xfId="0" applyFont="1" applyFill="1" applyBorder="1" applyAlignment="1" applyProtection="1">
      <alignment horizontal="center"/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1" fillId="3" borderId="1" xfId="0" applyFont="1" applyFill="1" applyBorder="1" applyAlignment="1" applyProtection="1">
      <alignment horizontal="center"/>
      <protection hidden="1"/>
    </xf>
    <xf numFmtId="0" fontId="1" fillId="3" borderId="4" xfId="0" applyFont="1" applyFill="1" applyBorder="1" applyAlignment="1" applyProtection="1">
      <alignment horizontal="center"/>
      <protection hidden="1"/>
    </xf>
    <xf numFmtId="0" fontId="1" fillId="3" borderId="3" xfId="0" applyFont="1" applyFill="1" applyBorder="1" applyAlignment="1" applyProtection="1">
      <alignment horizontal="center"/>
      <protection hidden="1"/>
    </xf>
    <xf numFmtId="0" fontId="1" fillId="3" borderId="8" xfId="0" applyFont="1" applyFill="1" applyBorder="1" applyAlignment="1" applyProtection="1">
      <alignment horizontal="center"/>
      <protection hidden="1"/>
    </xf>
    <xf numFmtId="0" fontId="5" fillId="4" borderId="1" xfId="0" applyFont="1" applyFill="1" applyBorder="1" applyAlignment="1" applyProtection="1">
      <alignment horizontal="center" wrapText="1"/>
      <protection hidden="1"/>
    </xf>
    <xf numFmtId="0" fontId="5" fillId="4" borderId="2" xfId="0" applyFont="1" applyFill="1" applyBorder="1" applyAlignment="1" applyProtection="1">
      <alignment horizontal="center" wrapText="1"/>
      <protection hidden="1"/>
    </xf>
    <xf numFmtId="0" fontId="7" fillId="4" borderId="4" xfId="0" applyFont="1" applyFill="1" applyBorder="1" applyAlignment="1" applyProtection="1">
      <alignment horizontal="center"/>
      <protection hidden="1"/>
    </xf>
    <xf numFmtId="2" fontId="8" fillId="4" borderId="5" xfId="0" applyNumberFormat="1" applyFont="1" applyFill="1" applyBorder="1" applyAlignment="1" applyProtection="1">
      <alignment horizontal="center" vertical="center"/>
      <protection hidden="1"/>
    </xf>
    <xf numFmtId="2" fontId="8" fillId="4" borderId="6" xfId="0" applyNumberFormat="1" applyFont="1" applyFill="1" applyBorder="1" applyAlignment="1" applyProtection="1">
      <alignment horizontal="center" vertical="center"/>
      <protection hidden="1"/>
    </xf>
    <xf numFmtId="2" fontId="8" fillId="4" borderId="11" xfId="0" applyNumberFormat="1" applyFont="1" applyFill="1" applyBorder="1" applyAlignment="1" applyProtection="1">
      <alignment horizontal="center" vertical="center"/>
      <protection hidden="1"/>
    </xf>
  </cellXfs>
  <cellStyles count="2">
    <cellStyle name="Hiperłącze" xfId="1" builtinId="8"/>
    <cellStyle name="Normalny" xfId="0" builtinId="0"/>
  </cellStyles>
  <dxfs count="2">
    <dxf>
      <font>
        <condense val="0"/>
        <extend val="0"/>
        <color indexed="44"/>
      </font>
    </dxf>
    <dxf>
      <font>
        <condense val="0"/>
        <extend val="0"/>
        <color indexed="62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0</xdr:row>
      <xdr:rowOff>95250</xdr:rowOff>
    </xdr:from>
    <xdr:to>
      <xdr:col>4</xdr:col>
      <xdr:colOff>682624</xdr:colOff>
      <xdr:row>1</xdr:row>
      <xdr:rowOff>190337</xdr:rowOff>
    </xdr:to>
    <xdr:pic>
      <xdr:nvPicPr>
        <xdr:cNvPr id="4" name="Obraz 3" descr="aurum 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4375" y="95250"/>
          <a:ext cx="1444624" cy="341150"/>
        </a:xfrm>
        <a:prstGeom prst="rect">
          <a:avLst/>
        </a:prstGeom>
      </xdr:spPr>
    </xdr:pic>
    <xdr:clientData/>
  </xdr:twoCellAnchor>
  <xdr:twoCellAnchor>
    <xdr:from>
      <xdr:col>6</xdr:col>
      <xdr:colOff>39687</xdr:colOff>
      <xdr:row>0</xdr:row>
      <xdr:rowOff>238125</xdr:rowOff>
    </xdr:from>
    <xdr:to>
      <xdr:col>16</xdr:col>
      <xdr:colOff>23813</xdr:colOff>
      <xdr:row>0</xdr:row>
      <xdr:rowOff>239713</xdr:rowOff>
    </xdr:to>
    <xdr:cxnSp macro="">
      <xdr:nvCxnSpPr>
        <xdr:cNvPr id="7" name="Łącznik prosty 6"/>
        <xdr:cNvCxnSpPr/>
      </xdr:nvCxnSpPr>
      <xdr:spPr>
        <a:xfrm>
          <a:off x="2254250" y="238125"/>
          <a:ext cx="3929063" cy="1588"/>
        </a:xfrm>
        <a:prstGeom prst="line">
          <a:avLst/>
        </a:prstGeom>
        <a:ln>
          <a:solidFill>
            <a:schemeClr val="tx2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urumfinanse.pl/" TargetMode="External"/><Relationship Id="rId1" Type="http://schemas.openxmlformats.org/officeDocument/2006/relationships/hyperlink" Target="mailto:kontakt@aurumfinanse.pl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hiponet.pl/" TargetMode="External"/><Relationship Id="rId2" Type="http://schemas.openxmlformats.org/officeDocument/2006/relationships/hyperlink" Target="mailto:kontakt@aurumfinanse.pl" TargetMode="External"/><Relationship Id="rId1" Type="http://schemas.openxmlformats.org/officeDocument/2006/relationships/hyperlink" Target="http://www.aurumfinanse.pl/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C399"/>
  <sheetViews>
    <sheetView tabSelected="1" zoomScale="120" zoomScaleNormal="120" workbookViewId="0">
      <selection activeCell="B1" sqref="B1:Q1"/>
    </sheetView>
  </sheetViews>
  <sheetFormatPr defaultRowHeight="15"/>
  <cols>
    <col min="1" max="1" width="9" style="3" customWidth="1"/>
    <col min="2" max="2" width="0.75" style="3" customWidth="1"/>
    <col min="3" max="3" width="9" style="3"/>
    <col min="4" max="4" width="0.75" style="3" customWidth="1"/>
    <col min="5" max="5" width="9" style="3" customWidth="1"/>
    <col min="6" max="6" width="0.75" style="3" customWidth="1"/>
    <col min="7" max="7" width="9" style="3"/>
    <col min="8" max="8" width="0.875" style="3" customWidth="1"/>
    <col min="9" max="9" width="9" style="3"/>
    <col min="10" max="10" width="0.875" style="3" customWidth="1"/>
    <col min="11" max="11" width="9" style="3"/>
    <col min="12" max="12" width="0.875" style="3" customWidth="1"/>
    <col min="13" max="13" width="9" style="3"/>
    <col min="14" max="14" width="0.875" style="3" customWidth="1"/>
    <col min="15" max="15" width="0.75" style="3" customWidth="1"/>
    <col min="16" max="16" width="11.875" style="3" customWidth="1"/>
    <col min="17" max="17" width="0.625" style="3" customWidth="1"/>
    <col min="18" max="18" width="3" style="3" customWidth="1"/>
    <col min="19" max="19" width="9.25" style="3" bestFit="1" customWidth="1"/>
    <col min="20" max="20" width="11.375" style="3" customWidth="1"/>
    <col min="21" max="16384" width="9" style="3"/>
  </cols>
  <sheetData>
    <row r="1" spans="1:107" ht="19.5">
      <c r="A1" s="1"/>
      <c r="B1" s="96" t="s">
        <v>10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2"/>
      <c r="CU1" s="2"/>
      <c r="CV1" s="2"/>
      <c r="CW1" s="2"/>
      <c r="CX1" s="2"/>
      <c r="CY1" s="2"/>
      <c r="CZ1" s="2"/>
      <c r="DA1" s="2"/>
      <c r="DB1" s="2"/>
      <c r="DC1" s="2"/>
    </row>
    <row r="2" spans="1:107" ht="19.5">
      <c r="A2" s="1"/>
      <c r="B2" s="1"/>
      <c r="C2" s="4"/>
      <c r="D2" s="4"/>
      <c r="E2" s="5"/>
      <c r="F2" s="6"/>
      <c r="G2" s="7"/>
      <c r="H2" s="76"/>
      <c r="I2" s="76"/>
      <c r="J2" s="76"/>
      <c r="K2" s="76"/>
      <c r="L2" s="4"/>
      <c r="M2" s="77" t="s">
        <v>14</v>
      </c>
      <c r="N2" s="4"/>
      <c r="O2" s="1"/>
      <c r="P2" s="77" t="s">
        <v>11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2"/>
      <c r="CU2" s="2"/>
      <c r="CV2" s="2"/>
      <c r="CW2" s="2"/>
      <c r="CX2" s="2"/>
      <c r="CY2" s="2"/>
      <c r="CZ2" s="2"/>
      <c r="DA2" s="2"/>
      <c r="DB2" s="2"/>
      <c r="DC2" s="2"/>
    </row>
    <row r="3" spans="1:107" ht="15.75" customHeight="1">
      <c r="A3" s="1"/>
      <c r="B3" s="1"/>
      <c r="C3" s="78" t="s">
        <v>15</v>
      </c>
      <c r="D3" s="4"/>
      <c r="E3" s="2"/>
      <c r="F3" s="6"/>
      <c r="G3" s="8"/>
      <c r="H3" s="9"/>
      <c r="I3" s="4"/>
      <c r="J3" s="4"/>
      <c r="K3" s="4"/>
      <c r="L3" s="4"/>
      <c r="M3" s="4"/>
      <c r="N3" s="4"/>
      <c r="O3" s="1"/>
      <c r="P3" s="75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2"/>
      <c r="CU3" s="2"/>
      <c r="CV3" s="2"/>
      <c r="CW3" s="2"/>
      <c r="CX3" s="2"/>
      <c r="CY3" s="2"/>
      <c r="CZ3" s="2"/>
      <c r="DA3" s="2"/>
      <c r="DB3" s="2"/>
      <c r="DC3" s="2"/>
    </row>
    <row r="4" spans="1:107" ht="3.75" customHeight="1">
      <c r="A4" s="1"/>
      <c r="B4" s="10"/>
      <c r="C4" s="11"/>
      <c r="D4" s="11"/>
      <c r="E4" s="12"/>
      <c r="F4" s="12"/>
      <c r="G4" s="13"/>
      <c r="H4" s="13"/>
      <c r="I4" s="11"/>
      <c r="J4" s="11"/>
      <c r="K4" s="11"/>
      <c r="L4" s="11"/>
      <c r="M4" s="11"/>
      <c r="N4" s="11"/>
      <c r="O4" s="14"/>
      <c r="P4" s="98"/>
      <c r="Q4" s="99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2"/>
      <c r="CU4" s="2"/>
      <c r="CV4" s="2"/>
      <c r="CW4" s="2"/>
      <c r="CX4" s="2"/>
      <c r="CY4" s="2"/>
      <c r="CZ4" s="2"/>
      <c r="DA4" s="2"/>
      <c r="DB4" s="2"/>
      <c r="DC4" s="2"/>
    </row>
    <row r="5" spans="1:107" ht="15.75">
      <c r="A5" s="1"/>
      <c r="B5" s="15"/>
      <c r="C5" s="91" t="s">
        <v>0</v>
      </c>
      <c r="D5" s="92"/>
      <c r="E5" s="92"/>
      <c r="F5" s="16"/>
      <c r="G5" s="17">
        <v>200000</v>
      </c>
      <c r="H5" s="18"/>
      <c r="I5" s="19"/>
      <c r="J5" s="19"/>
      <c r="K5" s="102" t="s">
        <v>1</v>
      </c>
      <c r="L5" s="103"/>
      <c r="M5" s="104"/>
      <c r="N5" s="20"/>
      <c r="O5" s="14"/>
      <c r="P5" s="100"/>
      <c r="Q5" s="101"/>
      <c r="R5" s="1"/>
      <c r="S5" s="85" t="s">
        <v>12</v>
      </c>
      <c r="T5" s="86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2"/>
      <c r="CU5" s="2"/>
      <c r="CV5" s="2"/>
      <c r="CW5" s="2"/>
      <c r="CX5" s="2"/>
      <c r="CY5" s="2"/>
      <c r="CZ5" s="2"/>
      <c r="DA5" s="2"/>
      <c r="DB5" s="2"/>
      <c r="DC5" s="2"/>
    </row>
    <row r="6" spans="1:107" ht="4.5" customHeight="1">
      <c r="A6" s="1"/>
      <c r="B6" s="15"/>
      <c r="C6" s="21"/>
      <c r="D6" s="21"/>
      <c r="E6" s="22"/>
      <c r="F6" s="22"/>
      <c r="G6" s="23"/>
      <c r="H6" s="23"/>
      <c r="I6" s="19"/>
      <c r="J6" s="19"/>
      <c r="K6" s="24"/>
      <c r="L6" s="24"/>
      <c r="M6" s="25"/>
      <c r="N6" s="26"/>
      <c r="O6" s="14"/>
      <c r="P6" s="15"/>
      <c r="Q6" s="27"/>
      <c r="R6" s="1"/>
      <c r="S6" s="87"/>
      <c r="T6" s="88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2"/>
      <c r="CU6" s="2"/>
      <c r="CV6" s="2"/>
      <c r="CW6" s="2"/>
      <c r="CX6" s="2"/>
      <c r="CY6" s="2"/>
      <c r="CZ6" s="2"/>
      <c r="DA6" s="2"/>
      <c r="DB6" s="2"/>
      <c r="DC6" s="2"/>
    </row>
    <row r="7" spans="1:107">
      <c r="A7" s="1"/>
      <c r="B7" s="15"/>
      <c r="C7" s="91" t="s">
        <v>2</v>
      </c>
      <c r="D7" s="92"/>
      <c r="E7" s="92"/>
      <c r="F7" s="28"/>
      <c r="G7" s="29">
        <v>3.7199999999999997E-2</v>
      </c>
      <c r="H7" s="30"/>
      <c r="I7" s="31"/>
      <c r="J7" s="31"/>
      <c r="K7" s="105">
        <f>SUMIF($K$15:$K$374,"&gt;0")/COUNTIF($K$15:$K$374,"&gt;0")</f>
        <v>922.82985438407013</v>
      </c>
      <c r="L7" s="106"/>
      <c r="M7" s="107"/>
      <c r="N7" s="32"/>
      <c r="O7" s="14"/>
      <c r="P7" s="100"/>
      <c r="Q7" s="101"/>
      <c r="R7" s="1"/>
      <c r="S7" s="89">
        <f>SUM(G15:G374)</f>
        <v>132218.73986511573</v>
      </c>
      <c r="T7" s="90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2"/>
      <c r="CU7" s="2"/>
      <c r="CV7" s="2"/>
      <c r="CW7" s="2"/>
      <c r="CX7" s="2"/>
      <c r="CY7" s="2"/>
      <c r="CZ7" s="2"/>
      <c r="DA7" s="2"/>
      <c r="DB7" s="2"/>
      <c r="DC7" s="2"/>
    </row>
    <row r="8" spans="1:107" ht="4.5" customHeight="1">
      <c r="A8" s="1"/>
      <c r="B8" s="15"/>
      <c r="C8" s="21"/>
      <c r="D8" s="21"/>
      <c r="E8" s="22"/>
      <c r="F8" s="22"/>
      <c r="G8" s="33"/>
      <c r="H8" s="33"/>
      <c r="I8" s="31"/>
      <c r="J8" s="31"/>
      <c r="K8" s="34"/>
      <c r="L8" s="34"/>
      <c r="M8" s="34"/>
      <c r="N8" s="34"/>
      <c r="O8" s="14"/>
      <c r="P8" s="15"/>
      <c r="Q8" s="27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2"/>
      <c r="CU8" s="2"/>
      <c r="CV8" s="2"/>
      <c r="CW8" s="2"/>
      <c r="CX8" s="2"/>
      <c r="CY8" s="2"/>
      <c r="CZ8" s="2"/>
      <c r="DA8" s="2"/>
      <c r="DB8" s="2"/>
      <c r="DC8" s="2"/>
    </row>
    <row r="9" spans="1:107">
      <c r="A9" s="1"/>
      <c r="B9" s="15"/>
      <c r="C9" s="91" t="s">
        <v>13</v>
      </c>
      <c r="D9" s="92"/>
      <c r="E9" s="92"/>
      <c r="F9" s="28"/>
      <c r="G9" s="35">
        <v>360</v>
      </c>
      <c r="H9" s="36"/>
      <c r="I9" s="31"/>
      <c r="J9" s="31"/>
      <c r="K9" s="37"/>
      <c r="L9" s="37"/>
      <c r="M9" s="37"/>
      <c r="N9" s="37"/>
      <c r="O9" s="14"/>
      <c r="P9" s="93"/>
      <c r="Q9" s="94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2"/>
      <c r="CU9" s="2"/>
      <c r="CV9" s="2"/>
      <c r="CW9" s="2"/>
      <c r="CX9" s="2"/>
      <c r="CY9" s="2"/>
      <c r="CZ9" s="2"/>
      <c r="DA9" s="2"/>
      <c r="DB9" s="2"/>
      <c r="DC9" s="2"/>
    </row>
    <row r="10" spans="1:107" ht="3" customHeight="1">
      <c r="A10" s="1"/>
      <c r="B10" s="38"/>
      <c r="C10" s="39"/>
      <c r="D10" s="39"/>
      <c r="E10" s="39"/>
      <c r="F10" s="39"/>
      <c r="G10" s="40"/>
      <c r="H10" s="40"/>
      <c r="I10" s="41"/>
      <c r="J10" s="41"/>
      <c r="K10" s="42"/>
      <c r="L10" s="42"/>
      <c r="M10" s="42"/>
      <c r="N10" s="42"/>
      <c r="O10" s="14"/>
      <c r="P10" s="38"/>
      <c r="Q10" s="43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2"/>
      <c r="CU10" s="2"/>
      <c r="CV10" s="2"/>
      <c r="CW10" s="2"/>
      <c r="CX10" s="2"/>
      <c r="CY10" s="2"/>
      <c r="CZ10" s="2"/>
      <c r="DA10" s="2"/>
      <c r="DB10" s="2"/>
      <c r="DC10" s="2"/>
    </row>
    <row r="11" spans="1:107" ht="6" customHeight="1">
      <c r="A11" s="1"/>
      <c r="B11" s="1"/>
      <c r="C11" s="44"/>
      <c r="D11" s="44"/>
      <c r="E11" s="44"/>
      <c r="F11" s="44"/>
      <c r="G11" s="45"/>
      <c r="H11" s="45"/>
      <c r="I11" s="46"/>
      <c r="J11" s="46"/>
      <c r="K11" s="47"/>
      <c r="L11" s="47"/>
      <c r="M11" s="47"/>
      <c r="N11" s="47"/>
      <c r="O11" s="1"/>
      <c r="P11" s="48"/>
      <c r="Q11" s="4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2"/>
      <c r="CU11" s="2"/>
      <c r="CV11" s="2"/>
      <c r="CW11" s="2"/>
      <c r="CX11" s="2"/>
      <c r="CY11" s="2"/>
      <c r="CZ11" s="2"/>
      <c r="DA11" s="2"/>
      <c r="DB11" s="2"/>
      <c r="DC11" s="2"/>
    </row>
    <row r="12" spans="1:107" ht="3.75" customHeight="1">
      <c r="A12" s="1"/>
      <c r="B12" s="10"/>
      <c r="C12" s="49"/>
      <c r="D12" s="49"/>
      <c r="E12" s="50"/>
      <c r="F12" s="50"/>
      <c r="G12" s="51"/>
      <c r="H12" s="51"/>
      <c r="I12" s="51"/>
      <c r="J12" s="51"/>
      <c r="K12" s="51"/>
      <c r="L12" s="51"/>
      <c r="M12" s="51"/>
      <c r="N12" s="51"/>
      <c r="O12" s="52"/>
      <c r="P12" s="52"/>
      <c r="Q12" s="53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2"/>
      <c r="CU12" s="2"/>
      <c r="CV12" s="2"/>
      <c r="CW12" s="2"/>
      <c r="CX12" s="2"/>
      <c r="CY12" s="2"/>
      <c r="CZ12" s="2"/>
      <c r="DA12" s="2"/>
      <c r="DB12" s="2"/>
      <c r="DC12" s="2"/>
    </row>
    <row r="13" spans="1:107" ht="36">
      <c r="A13" s="1"/>
      <c r="B13" s="15"/>
      <c r="C13" s="54" t="s">
        <v>3</v>
      </c>
      <c r="D13" s="55"/>
      <c r="E13" s="54" t="s">
        <v>4</v>
      </c>
      <c r="F13" s="55"/>
      <c r="G13" s="56" t="s">
        <v>5</v>
      </c>
      <c r="H13" s="57"/>
      <c r="I13" s="54" t="s">
        <v>6</v>
      </c>
      <c r="J13" s="55"/>
      <c r="K13" s="54" t="s">
        <v>7</v>
      </c>
      <c r="L13" s="55"/>
      <c r="M13" s="54" t="s">
        <v>8</v>
      </c>
      <c r="N13" s="58"/>
      <c r="O13" s="59"/>
      <c r="P13" s="60" t="s">
        <v>9</v>
      </c>
      <c r="Q13" s="6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2"/>
      <c r="CU13" s="2"/>
      <c r="CV13" s="2"/>
      <c r="CW13" s="2"/>
      <c r="CX13" s="2"/>
      <c r="CY13" s="2"/>
      <c r="CZ13" s="2"/>
      <c r="DA13" s="2"/>
      <c r="DB13" s="2"/>
      <c r="DC13" s="2"/>
    </row>
    <row r="14" spans="1:107" ht="3.75" customHeight="1">
      <c r="A14" s="1"/>
      <c r="B14" s="15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3"/>
      <c r="P14" s="59"/>
      <c r="Q14" s="27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2"/>
      <c r="CU14" s="2"/>
      <c r="CV14" s="2"/>
      <c r="CW14" s="2"/>
      <c r="CX14" s="2"/>
      <c r="CY14" s="2"/>
      <c r="CZ14" s="2"/>
      <c r="DA14" s="2"/>
      <c r="DB14" s="2"/>
      <c r="DC14" s="2"/>
    </row>
    <row r="15" spans="1:107">
      <c r="A15" s="1"/>
      <c r="B15" s="15"/>
      <c r="C15" s="64">
        <v>1</v>
      </c>
      <c r="D15" s="65"/>
      <c r="E15" s="66">
        <f>G5</f>
        <v>200000</v>
      </c>
      <c r="F15" s="67"/>
      <c r="G15" s="66">
        <f>(E15*$G$7)/360*30</f>
        <v>619.99999999999989</v>
      </c>
      <c r="H15" s="67"/>
      <c r="I15" s="68">
        <f>IF(ROUND(G15,2)=0,0,-PMT($G$7/12,$G$9,$G$5)-G15)</f>
        <v>302.82985438407593</v>
      </c>
      <c r="J15" s="67"/>
      <c r="K15" s="69">
        <f>IF((G15+I15)&lt;0.1,0,G15+I15)</f>
        <v>922.82985438407582</v>
      </c>
      <c r="L15" s="67"/>
      <c r="M15" s="66">
        <f>E15-I15</f>
        <v>199697.17014561594</v>
      </c>
      <c r="N15" s="67"/>
      <c r="O15" s="63"/>
      <c r="P15" s="70">
        <v>0</v>
      </c>
      <c r="Q15" s="27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2"/>
      <c r="CU15" s="2"/>
      <c r="CV15" s="2"/>
      <c r="CW15" s="2"/>
      <c r="CX15" s="2"/>
      <c r="CY15" s="2"/>
      <c r="CZ15" s="2"/>
      <c r="DA15" s="2"/>
      <c r="DB15" s="2"/>
      <c r="DC15" s="2"/>
    </row>
    <row r="16" spans="1:107">
      <c r="A16" s="1"/>
      <c r="B16" s="15"/>
      <c r="C16" s="71">
        <v>2</v>
      </c>
      <c r="D16" s="65"/>
      <c r="E16" s="68">
        <f>IF((M15-P15)&lt;0,0,(M15-P15))</f>
        <v>199697.17014561594</v>
      </c>
      <c r="F16" s="67"/>
      <c r="G16" s="68">
        <f t="shared" ref="G16:G79" si="0">(E16*$G$7)/360*30</f>
        <v>619.06122745140942</v>
      </c>
      <c r="H16" s="67"/>
      <c r="I16" s="68">
        <f t="shared" ref="I16:I79" si="1">IF(ROUND(G16,2)=0,0,-PMT($G$7/12,$G$9,$G$5)-G16)</f>
        <v>303.76862693266639</v>
      </c>
      <c r="J16" s="67"/>
      <c r="K16" s="72">
        <f t="shared" ref="K16:K79" si="2">IF((G16+I16)&lt;0.1,0,G16+I16)</f>
        <v>922.82985438407582</v>
      </c>
      <c r="L16" s="67"/>
      <c r="M16" s="68">
        <f t="shared" ref="M16:M79" si="3">E16-I16</f>
        <v>199393.40151868327</v>
      </c>
      <c r="N16" s="67"/>
      <c r="O16" s="63"/>
      <c r="P16" s="70">
        <v>0</v>
      </c>
      <c r="Q16" s="27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2"/>
      <c r="CU16" s="2"/>
      <c r="CV16" s="2"/>
      <c r="CW16" s="2"/>
      <c r="CX16" s="2"/>
      <c r="CY16" s="2"/>
      <c r="CZ16" s="2"/>
      <c r="DA16" s="2"/>
      <c r="DB16" s="2"/>
      <c r="DC16" s="2"/>
    </row>
    <row r="17" spans="1:107">
      <c r="A17" s="1"/>
      <c r="B17" s="15"/>
      <c r="C17" s="71">
        <v>3</v>
      </c>
      <c r="D17" s="65"/>
      <c r="E17" s="68">
        <f>IF((M16-P16)&lt;0,0,(M16-P16))</f>
        <v>199393.40151868327</v>
      </c>
      <c r="F17" s="67"/>
      <c r="G17" s="68">
        <f t="shared" si="0"/>
        <v>618.11954470791807</v>
      </c>
      <c r="H17" s="67"/>
      <c r="I17" s="68">
        <f t="shared" si="1"/>
        <v>304.71030967615775</v>
      </c>
      <c r="J17" s="67"/>
      <c r="K17" s="72">
        <f t="shared" si="2"/>
        <v>922.82985438407582</v>
      </c>
      <c r="L17" s="67"/>
      <c r="M17" s="68">
        <f t="shared" si="3"/>
        <v>199088.69120900711</v>
      </c>
      <c r="N17" s="67"/>
      <c r="O17" s="63"/>
      <c r="P17" s="70">
        <v>0</v>
      </c>
      <c r="Q17" s="27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2"/>
      <c r="CU17" s="2"/>
      <c r="CV17" s="2"/>
      <c r="CW17" s="2"/>
      <c r="CX17" s="2"/>
      <c r="CY17" s="2"/>
      <c r="CZ17" s="2"/>
      <c r="DA17" s="2"/>
      <c r="DB17" s="2"/>
      <c r="DC17" s="2"/>
    </row>
    <row r="18" spans="1:107">
      <c r="A18" s="1"/>
      <c r="B18" s="15"/>
      <c r="C18" s="71">
        <v>4</v>
      </c>
      <c r="D18" s="65"/>
      <c r="E18" s="68">
        <f>IF((M17-P17)&lt;0,0,(M17-P17))</f>
        <v>199088.69120900711</v>
      </c>
      <c r="F18" s="67"/>
      <c r="G18" s="68">
        <f t="shared" si="0"/>
        <v>617.17494274792193</v>
      </c>
      <c r="H18" s="67"/>
      <c r="I18" s="68">
        <f t="shared" si="1"/>
        <v>305.65491163615388</v>
      </c>
      <c r="J18" s="67"/>
      <c r="K18" s="72">
        <f t="shared" si="2"/>
        <v>922.82985438407582</v>
      </c>
      <c r="L18" s="67"/>
      <c r="M18" s="68">
        <f t="shared" si="3"/>
        <v>198783.03629737097</v>
      </c>
      <c r="N18" s="67"/>
      <c r="O18" s="63"/>
      <c r="P18" s="70">
        <v>0</v>
      </c>
      <c r="Q18" s="27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2"/>
      <c r="CU18" s="2"/>
      <c r="CV18" s="2"/>
      <c r="CW18" s="2"/>
      <c r="CX18" s="2"/>
      <c r="CY18" s="2"/>
      <c r="CZ18" s="2"/>
      <c r="DA18" s="2"/>
      <c r="DB18" s="2"/>
      <c r="DC18" s="2"/>
    </row>
    <row r="19" spans="1:107">
      <c r="A19" s="1"/>
      <c r="B19" s="15"/>
      <c r="C19" s="71">
        <v>5</v>
      </c>
      <c r="D19" s="65"/>
      <c r="E19" s="68">
        <f>IF((M18-P18)&lt;0,0,(M18-P18))</f>
        <v>198783.03629737097</v>
      </c>
      <c r="F19" s="67"/>
      <c r="G19" s="68">
        <f t="shared" si="0"/>
        <v>616.22741252184994</v>
      </c>
      <c r="H19" s="67"/>
      <c r="I19" s="68">
        <f t="shared" si="1"/>
        <v>306.60244186222587</v>
      </c>
      <c r="J19" s="67"/>
      <c r="K19" s="72">
        <f t="shared" si="2"/>
        <v>922.82985438407582</v>
      </c>
      <c r="L19" s="67"/>
      <c r="M19" s="68">
        <f t="shared" si="3"/>
        <v>198476.43385550875</v>
      </c>
      <c r="N19" s="67"/>
      <c r="O19" s="63"/>
      <c r="P19" s="70">
        <v>0</v>
      </c>
      <c r="Q19" s="27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2"/>
      <c r="CU19" s="2"/>
      <c r="CV19" s="2"/>
      <c r="CW19" s="2"/>
      <c r="CX19" s="2"/>
      <c r="CY19" s="2"/>
      <c r="CZ19" s="2"/>
      <c r="DA19" s="2"/>
      <c r="DB19" s="2"/>
      <c r="DC19" s="2"/>
    </row>
    <row r="20" spans="1:107">
      <c r="A20" s="1"/>
      <c r="B20" s="15"/>
      <c r="C20" s="71">
        <v>6</v>
      </c>
      <c r="D20" s="65"/>
      <c r="E20" s="68">
        <f>ROUND(IF((M19-P19)&lt;0,0,(M19-P19)),2)</f>
        <v>198476.43</v>
      </c>
      <c r="F20" s="67"/>
      <c r="G20" s="68">
        <f t="shared" si="0"/>
        <v>615.27693299999987</v>
      </c>
      <c r="H20" s="67"/>
      <c r="I20" s="68">
        <f t="shared" si="1"/>
        <v>307.55292138407594</v>
      </c>
      <c r="J20" s="67"/>
      <c r="K20" s="72">
        <f t="shared" si="2"/>
        <v>922.82985438407582</v>
      </c>
      <c r="L20" s="67"/>
      <c r="M20" s="68">
        <f t="shared" si="3"/>
        <v>198168.87707861591</v>
      </c>
      <c r="N20" s="67"/>
      <c r="O20" s="63"/>
      <c r="P20" s="70">
        <v>0</v>
      </c>
      <c r="Q20" s="27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2"/>
      <c r="CU20" s="2"/>
      <c r="CV20" s="2"/>
      <c r="CW20" s="2"/>
      <c r="CX20" s="2"/>
      <c r="CY20" s="2"/>
      <c r="CZ20" s="2"/>
      <c r="DA20" s="2"/>
      <c r="DB20" s="2"/>
      <c r="DC20" s="2"/>
    </row>
    <row r="21" spans="1:107">
      <c r="A21" s="1"/>
      <c r="B21" s="15"/>
      <c r="C21" s="71">
        <v>7</v>
      </c>
      <c r="D21" s="65"/>
      <c r="E21" s="68">
        <f>IF((M20-P20)&lt;0,0,(M20-P20))</f>
        <v>198168.87707861591</v>
      </c>
      <c r="F21" s="67"/>
      <c r="G21" s="68">
        <f t="shared" si="0"/>
        <v>614.32351894370925</v>
      </c>
      <c r="H21" s="67"/>
      <c r="I21" s="68">
        <f t="shared" si="1"/>
        <v>308.50633544036657</v>
      </c>
      <c r="J21" s="67"/>
      <c r="K21" s="72">
        <f t="shared" si="2"/>
        <v>922.82985438407582</v>
      </c>
      <c r="L21" s="67"/>
      <c r="M21" s="68">
        <f t="shared" si="3"/>
        <v>197860.37074317556</v>
      </c>
      <c r="N21" s="67"/>
      <c r="O21" s="63"/>
      <c r="P21" s="70">
        <v>0</v>
      </c>
      <c r="Q21" s="27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2"/>
      <c r="CU21" s="2"/>
      <c r="CV21" s="2"/>
      <c r="CW21" s="2"/>
      <c r="CX21" s="2"/>
      <c r="CY21" s="2"/>
      <c r="CZ21" s="2"/>
      <c r="DA21" s="2"/>
      <c r="DB21" s="2"/>
      <c r="DC21" s="2"/>
    </row>
    <row r="22" spans="1:107">
      <c r="A22" s="1"/>
      <c r="B22" s="15"/>
      <c r="C22" s="71">
        <v>8</v>
      </c>
      <c r="D22" s="65"/>
      <c r="E22" s="68">
        <f t="shared" ref="E22:E85" si="4">IF((M21-P21)&lt;0,0,(M21-P21))</f>
        <v>197860.37074317556</v>
      </c>
      <c r="F22" s="67"/>
      <c r="G22" s="68">
        <f t="shared" si="0"/>
        <v>613.36714930384426</v>
      </c>
      <c r="H22" s="67"/>
      <c r="I22" s="68">
        <f t="shared" si="1"/>
        <v>309.46270508023156</v>
      </c>
      <c r="J22" s="67"/>
      <c r="K22" s="72">
        <f t="shared" si="2"/>
        <v>922.82985438407582</v>
      </c>
      <c r="L22" s="67"/>
      <c r="M22" s="68">
        <f t="shared" si="3"/>
        <v>197550.90803809534</v>
      </c>
      <c r="N22" s="67"/>
      <c r="O22" s="63"/>
      <c r="P22" s="70">
        <v>0</v>
      </c>
      <c r="Q22" s="27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2"/>
      <c r="CU22" s="2"/>
      <c r="CV22" s="2"/>
      <c r="CW22" s="2"/>
      <c r="CX22" s="2"/>
      <c r="CY22" s="2"/>
      <c r="CZ22" s="2"/>
      <c r="DA22" s="2"/>
      <c r="DB22" s="2"/>
      <c r="DC22" s="2"/>
    </row>
    <row r="23" spans="1:107">
      <c r="A23" s="1"/>
      <c r="B23" s="15"/>
      <c r="C23" s="71">
        <v>9</v>
      </c>
      <c r="D23" s="65"/>
      <c r="E23" s="68">
        <f t="shared" si="4"/>
        <v>197550.90803809534</v>
      </c>
      <c r="F23" s="67"/>
      <c r="G23" s="68">
        <f t="shared" si="0"/>
        <v>612.40781491809548</v>
      </c>
      <c r="H23" s="67"/>
      <c r="I23" s="68">
        <f t="shared" si="1"/>
        <v>310.42203946598033</v>
      </c>
      <c r="J23" s="67"/>
      <c r="K23" s="72">
        <f t="shared" si="2"/>
        <v>922.82985438407582</v>
      </c>
      <c r="L23" s="67"/>
      <c r="M23" s="68">
        <f t="shared" si="3"/>
        <v>197240.48599862936</v>
      </c>
      <c r="N23" s="67"/>
      <c r="O23" s="63"/>
      <c r="P23" s="70">
        <v>0</v>
      </c>
      <c r="Q23" s="27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2"/>
      <c r="CU23" s="2"/>
      <c r="CV23" s="2"/>
      <c r="CW23" s="2"/>
      <c r="CX23" s="2"/>
      <c r="CY23" s="2"/>
      <c r="CZ23" s="2"/>
      <c r="DA23" s="2"/>
      <c r="DB23" s="2"/>
      <c r="DC23" s="2"/>
    </row>
    <row r="24" spans="1:107">
      <c r="A24" s="1"/>
      <c r="B24" s="15"/>
      <c r="C24" s="71">
        <v>10</v>
      </c>
      <c r="D24" s="65"/>
      <c r="E24" s="68">
        <f t="shared" si="4"/>
        <v>197240.48599862936</v>
      </c>
      <c r="F24" s="67"/>
      <c r="G24" s="68">
        <f t="shared" si="0"/>
        <v>611.44550659575089</v>
      </c>
      <c r="H24" s="67"/>
      <c r="I24" s="68">
        <f t="shared" si="1"/>
        <v>311.38434778832493</v>
      </c>
      <c r="J24" s="67"/>
      <c r="K24" s="72">
        <f t="shared" si="2"/>
        <v>922.82985438407582</v>
      </c>
      <c r="L24" s="67"/>
      <c r="M24" s="68">
        <f t="shared" si="3"/>
        <v>196929.10165084104</v>
      </c>
      <c r="N24" s="67"/>
      <c r="O24" s="63"/>
      <c r="P24" s="70">
        <v>0</v>
      </c>
      <c r="Q24" s="27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2"/>
      <c r="CU24" s="2"/>
      <c r="CV24" s="2"/>
      <c r="CW24" s="2"/>
      <c r="CX24" s="2"/>
      <c r="CY24" s="2"/>
      <c r="CZ24" s="2"/>
      <c r="DA24" s="2"/>
      <c r="DB24" s="2"/>
      <c r="DC24" s="2"/>
    </row>
    <row r="25" spans="1:107">
      <c r="A25" s="1"/>
      <c r="B25" s="15"/>
      <c r="C25" s="71">
        <v>11</v>
      </c>
      <c r="D25" s="65"/>
      <c r="E25" s="68">
        <f t="shared" si="4"/>
        <v>196929.10165084104</v>
      </c>
      <c r="F25" s="67"/>
      <c r="G25" s="68">
        <f t="shared" si="0"/>
        <v>610.48021511760714</v>
      </c>
      <c r="H25" s="67"/>
      <c r="I25" s="68">
        <f t="shared" si="1"/>
        <v>312.34963926646867</v>
      </c>
      <c r="J25" s="67"/>
      <c r="K25" s="72">
        <f t="shared" si="2"/>
        <v>922.82985438407582</v>
      </c>
      <c r="L25" s="67"/>
      <c r="M25" s="68">
        <f t="shared" si="3"/>
        <v>196616.75201157457</v>
      </c>
      <c r="N25" s="67"/>
      <c r="O25" s="63"/>
      <c r="P25" s="70">
        <v>0</v>
      </c>
      <c r="Q25" s="27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2"/>
      <c r="CU25" s="2"/>
      <c r="CV25" s="2"/>
      <c r="CW25" s="2"/>
      <c r="CX25" s="2"/>
      <c r="CY25" s="2"/>
      <c r="CZ25" s="2"/>
      <c r="DA25" s="2"/>
      <c r="DB25" s="2"/>
      <c r="DC25" s="2"/>
    </row>
    <row r="26" spans="1:107">
      <c r="A26" s="1"/>
      <c r="B26" s="15"/>
      <c r="C26" s="71">
        <v>12</v>
      </c>
      <c r="D26" s="65"/>
      <c r="E26" s="68">
        <f t="shared" si="4"/>
        <v>196616.75201157457</v>
      </c>
      <c r="F26" s="67"/>
      <c r="G26" s="68">
        <f t="shared" si="0"/>
        <v>609.51193123588109</v>
      </c>
      <c r="H26" s="67"/>
      <c r="I26" s="68">
        <f t="shared" si="1"/>
        <v>313.31792314819472</v>
      </c>
      <c r="J26" s="67"/>
      <c r="K26" s="72">
        <f t="shared" si="2"/>
        <v>922.82985438407582</v>
      </c>
      <c r="L26" s="67"/>
      <c r="M26" s="68">
        <f t="shared" si="3"/>
        <v>196303.43408842638</v>
      </c>
      <c r="N26" s="67"/>
      <c r="O26" s="63"/>
      <c r="P26" s="70">
        <v>0</v>
      </c>
      <c r="Q26" s="27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2"/>
      <c r="CU26" s="2"/>
      <c r="CV26" s="2"/>
      <c r="CW26" s="2"/>
      <c r="CX26" s="2"/>
      <c r="CY26" s="2"/>
      <c r="CZ26" s="2"/>
      <c r="DA26" s="2"/>
      <c r="DB26" s="2"/>
      <c r="DC26" s="2"/>
    </row>
    <row r="27" spans="1:107">
      <c r="A27" s="1"/>
      <c r="B27" s="15"/>
      <c r="C27" s="71">
        <v>13</v>
      </c>
      <c r="D27" s="65"/>
      <c r="E27" s="68">
        <f t="shared" si="4"/>
        <v>196303.43408842638</v>
      </c>
      <c r="F27" s="67"/>
      <c r="G27" s="68">
        <f t="shared" si="0"/>
        <v>608.54064567412172</v>
      </c>
      <c r="H27" s="67"/>
      <c r="I27" s="68">
        <f t="shared" si="1"/>
        <v>314.2892087099541</v>
      </c>
      <c r="J27" s="67"/>
      <c r="K27" s="72">
        <f t="shared" si="2"/>
        <v>922.82985438407582</v>
      </c>
      <c r="L27" s="67"/>
      <c r="M27" s="68">
        <f t="shared" si="3"/>
        <v>195989.14487971642</v>
      </c>
      <c r="N27" s="67"/>
      <c r="O27" s="63"/>
      <c r="P27" s="70">
        <v>0</v>
      </c>
      <c r="Q27" s="27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2"/>
      <c r="CU27" s="2"/>
      <c r="CV27" s="2"/>
      <c r="CW27" s="2"/>
      <c r="CX27" s="2"/>
      <c r="CY27" s="2"/>
      <c r="CZ27" s="2"/>
      <c r="DA27" s="2"/>
      <c r="DB27" s="2"/>
      <c r="DC27" s="2"/>
    </row>
    <row r="28" spans="1:107">
      <c r="A28" s="1"/>
      <c r="B28" s="15"/>
      <c r="C28" s="71">
        <v>14</v>
      </c>
      <c r="D28" s="65"/>
      <c r="E28" s="68">
        <f t="shared" si="4"/>
        <v>195989.14487971642</v>
      </c>
      <c r="F28" s="67"/>
      <c r="G28" s="68">
        <f t="shared" si="0"/>
        <v>607.56634912712093</v>
      </c>
      <c r="H28" s="67"/>
      <c r="I28" s="68">
        <f t="shared" si="1"/>
        <v>315.26350525695489</v>
      </c>
      <c r="J28" s="67"/>
      <c r="K28" s="72">
        <f t="shared" si="2"/>
        <v>922.82985438407582</v>
      </c>
      <c r="L28" s="67"/>
      <c r="M28" s="68">
        <f t="shared" si="3"/>
        <v>195673.88137445945</v>
      </c>
      <c r="N28" s="67"/>
      <c r="O28" s="63"/>
      <c r="P28" s="70">
        <v>0</v>
      </c>
      <c r="Q28" s="27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2"/>
      <c r="CU28" s="2"/>
      <c r="CV28" s="2"/>
      <c r="CW28" s="2"/>
      <c r="CX28" s="2"/>
      <c r="CY28" s="2"/>
      <c r="CZ28" s="2"/>
      <c r="DA28" s="2"/>
      <c r="DB28" s="2"/>
      <c r="DC28" s="2"/>
    </row>
    <row r="29" spans="1:107">
      <c r="A29" s="1"/>
      <c r="B29" s="15"/>
      <c r="C29" s="71">
        <v>15</v>
      </c>
      <c r="D29" s="65"/>
      <c r="E29" s="68">
        <f t="shared" si="4"/>
        <v>195673.88137445945</v>
      </c>
      <c r="F29" s="67"/>
      <c r="G29" s="68">
        <f t="shared" si="0"/>
        <v>606.58903226082418</v>
      </c>
      <c r="H29" s="67"/>
      <c r="I29" s="68">
        <f t="shared" si="1"/>
        <v>316.24082212325163</v>
      </c>
      <c r="J29" s="67"/>
      <c r="K29" s="72">
        <f t="shared" si="2"/>
        <v>922.82985438407582</v>
      </c>
      <c r="L29" s="67"/>
      <c r="M29" s="68">
        <f t="shared" si="3"/>
        <v>195357.6405523362</v>
      </c>
      <c r="N29" s="67"/>
      <c r="O29" s="63"/>
      <c r="P29" s="70">
        <v>0</v>
      </c>
      <c r="Q29" s="27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2"/>
      <c r="CU29" s="2"/>
      <c r="CV29" s="2"/>
      <c r="CW29" s="2"/>
      <c r="CX29" s="2"/>
      <c r="CY29" s="2"/>
      <c r="CZ29" s="2"/>
      <c r="DA29" s="2"/>
      <c r="DB29" s="2"/>
      <c r="DC29" s="2"/>
    </row>
    <row r="30" spans="1:107">
      <c r="A30" s="1"/>
      <c r="B30" s="15"/>
      <c r="C30" s="71">
        <v>16</v>
      </c>
      <c r="D30" s="65"/>
      <c r="E30" s="68">
        <f t="shared" si="4"/>
        <v>195357.6405523362</v>
      </c>
      <c r="F30" s="67"/>
      <c r="G30" s="68">
        <f t="shared" si="0"/>
        <v>605.60868571224216</v>
      </c>
      <c r="H30" s="67"/>
      <c r="I30" s="68">
        <f t="shared" si="1"/>
        <v>317.22116867183365</v>
      </c>
      <c r="J30" s="67"/>
      <c r="K30" s="72">
        <f t="shared" si="2"/>
        <v>922.82985438407582</v>
      </c>
      <c r="L30" s="67"/>
      <c r="M30" s="68">
        <f t="shared" si="3"/>
        <v>195040.41938366438</v>
      </c>
      <c r="N30" s="67"/>
      <c r="O30" s="63"/>
      <c r="P30" s="70">
        <v>0</v>
      </c>
      <c r="Q30" s="27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2"/>
      <c r="CU30" s="2"/>
      <c r="CV30" s="2"/>
      <c r="CW30" s="2"/>
      <c r="CX30" s="2"/>
      <c r="CY30" s="2"/>
      <c r="CZ30" s="2"/>
      <c r="DA30" s="2"/>
      <c r="DB30" s="2"/>
      <c r="DC30" s="2"/>
    </row>
    <row r="31" spans="1:107">
      <c r="A31" s="1"/>
      <c r="B31" s="15"/>
      <c r="C31" s="71">
        <v>17</v>
      </c>
      <c r="D31" s="65"/>
      <c r="E31" s="68">
        <f t="shared" si="4"/>
        <v>195040.41938366438</v>
      </c>
      <c r="F31" s="67"/>
      <c r="G31" s="68">
        <f t="shared" si="0"/>
        <v>604.62530008935948</v>
      </c>
      <c r="H31" s="67"/>
      <c r="I31" s="68">
        <f t="shared" si="1"/>
        <v>318.20455429471633</v>
      </c>
      <c r="J31" s="67"/>
      <c r="K31" s="72">
        <f t="shared" si="2"/>
        <v>922.82985438407582</v>
      </c>
      <c r="L31" s="67"/>
      <c r="M31" s="68">
        <f t="shared" si="3"/>
        <v>194722.21482936965</v>
      </c>
      <c r="N31" s="67"/>
      <c r="O31" s="63"/>
      <c r="P31" s="70">
        <v>0</v>
      </c>
      <c r="Q31" s="27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2"/>
      <c r="CU31" s="2"/>
      <c r="CV31" s="2"/>
      <c r="CW31" s="2"/>
      <c r="CX31" s="2"/>
      <c r="CY31" s="2"/>
      <c r="CZ31" s="2"/>
      <c r="DA31" s="2"/>
      <c r="DB31" s="2"/>
      <c r="DC31" s="2"/>
    </row>
    <row r="32" spans="1:107">
      <c r="A32" s="1"/>
      <c r="B32" s="15"/>
      <c r="C32" s="71">
        <v>18</v>
      </c>
      <c r="D32" s="65"/>
      <c r="E32" s="68">
        <f t="shared" si="4"/>
        <v>194722.21482936965</v>
      </c>
      <c r="F32" s="67"/>
      <c r="G32" s="68">
        <f t="shared" si="0"/>
        <v>603.63886597104579</v>
      </c>
      <c r="H32" s="67"/>
      <c r="I32" s="68">
        <f t="shared" si="1"/>
        <v>319.19098841303003</v>
      </c>
      <c r="J32" s="67"/>
      <c r="K32" s="72">
        <f t="shared" si="2"/>
        <v>922.82985438407582</v>
      </c>
      <c r="L32" s="67"/>
      <c r="M32" s="68">
        <f t="shared" si="3"/>
        <v>194403.02384095662</v>
      </c>
      <c r="N32" s="67"/>
      <c r="O32" s="63"/>
      <c r="P32" s="70">
        <v>0</v>
      </c>
      <c r="Q32" s="27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2"/>
      <c r="CU32" s="2"/>
      <c r="CV32" s="2"/>
      <c r="CW32" s="2"/>
      <c r="CX32" s="2"/>
      <c r="CY32" s="2"/>
      <c r="CZ32" s="2"/>
      <c r="DA32" s="2"/>
      <c r="DB32" s="2"/>
      <c r="DC32" s="2"/>
    </row>
    <row r="33" spans="1:107">
      <c r="A33" s="1"/>
      <c r="B33" s="15"/>
      <c r="C33" s="71">
        <v>19</v>
      </c>
      <c r="D33" s="65"/>
      <c r="E33" s="68">
        <f t="shared" si="4"/>
        <v>194403.02384095662</v>
      </c>
      <c r="F33" s="67"/>
      <c r="G33" s="68">
        <f t="shared" si="0"/>
        <v>602.64937390696559</v>
      </c>
      <c r="H33" s="67"/>
      <c r="I33" s="68">
        <f t="shared" si="1"/>
        <v>320.18048047711022</v>
      </c>
      <c r="J33" s="67"/>
      <c r="K33" s="72">
        <f t="shared" si="2"/>
        <v>922.82985438407582</v>
      </c>
      <c r="L33" s="67"/>
      <c r="M33" s="68">
        <f t="shared" si="3"/>
        <v>194082.84336047951</v>
      </c>
      <c r="N33" s="67"/>
      <c r="O33" s="63"/>
      <c r="P33" s="70">
        <v>0</v>
      </c>
      <c r="Q33" s="27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2"/>
      <c r="CU33" s="2"/>
      <c r="CV33" s="2"/>
      <c r="CW33" s="2"/>
      <c r="CX33" s="2"/>
      <c r="CY33" s="2"/>
      <c r="CZ33" s="2"/>
      <c r="DA33" s="2"/>
      <c r="DB33" s="2"/>
      <c r="DC33" s="2"/>
    </row>
    <row r="34" spans="1:107">
      <c r="A34" s="1"/>
      <c r="B34" s="15"/>
      <c r="C34" s="71">
        <v>20</v>
      </c>
      <c r="D34" s="65"/>
      <c r="E34" s="68">
        <f t="shared" si="4"/>
        <v>194082.84336047951</v>
      </c>
      <c r="F34" s="67"/>
      <c r="G34" s="68">
        <f t="shared" si="0"/>
        <v>601.65681441748643</v>
      </c>
      <c r="H34" s="67"/>
      <c r="I34" s="68">
        <f t="shared" si="1"/>
        <v>321.17303996658939</v>
      </c>
      <c r="J34" s="67"/>
      <c r="K34" s="72">
        <f t="shared" si="2"/>
        <v>922.82985438407582</v>
      </c>
      <c r="L34" s="67"/>
      <c r="M34" s="68">
        <f t="shared" si="3"/>
        <v>193761.67032051293</v>
      </c>
      <c r="N34" s="67"/>
      <c r="O34" s="63"/>
      <c r="P34" s="70">
        <v>0</v>
      </c>
      <c r="Q34" s="27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2"/>
      <c r="CU34" s="2"/>
      <c r="CV34" s="2"/>
      <c r="CW34" s="2"/>
      <c r="CX34" s="2"/>
      <c r="CY34" s="2"/>
      <c r="CZ34" s="2"/>
      <c r="DA34" s="2"/>
      <c r="DB34" s="2"/>
      <c r="DC34" s="2"/>
    </row>
    <row r="35" spans="1:107">
      <c r="A35" s="1"/>
      <c r="B35" s="15"/>
      <c r="C35" s="71">
        <v>21</v>
      </c>
      <c r="D35" s="65"/>
      <c r="E35" s="68">
        <f t="shared" si="4"/>
        <v>193761.67032051293</v>
      </c>
      <c r="F35" s="67"/>
      <c r="G35" s="68">
        <f t="shared" si="0"/>
        <v>600.66117799358994</v>
      </c>
      <c r="H35" s="67"/>
      <c r="I35" s="68">
        <f t="shared" si="1"/>
        <v>322.16867639048587</v>
      </c>
      <c r="J35" s="67"/>
      <c r="K35" s="72">
        <f t="shared" si="2"/>
        <v>922.82985438407582</v>
      </c>
      <c r="L35" s="67"/>
      <c r="M35" s="68">
        <f t="shared" si="3"/>
        <v>193439.50164412244</v>
      </c>
      <c r="N35" s="67"/>
      <c r="O35" s="63"/>
      <c r="P35" s="70">
        <v>0</v>
      </c>
      <c r="Q35" s="27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2"/>
      <c r="CU35" s="2"/>
      <c r="CV35" s="2"/>
      <c r="CW35" s="2"/>
      <c r="CX35" s="2"/>
      <c r="CY35" s="2"/>
      <c r="CZ35" s="2"/>
      <c r="DA35" s="2"/>
      <c r="DB35" s="2"/>
      <c r="DC35" s="2"/>
    </row>
    <row r="36" spans="1:107">
      <c r="A36" s="1"/>
      <c r="B36" s="15"/>
      <c r="C36" s="71">
        <v>22</v>
      </c>
      <c r="D36" s="65"/>
      <c r="E36" s="68">
        <f t="shared" si="4"/>
        <v>193439.50164412244</v>
      </c>
      <c r="F36" s="67"/>
      <c r="G36" s="68">
        <f t="shared" si="0"/>
        <v>599.66245509677958</v>
      </c>
      <c r="H36" s="67"/>
      <c r="I36" s="68">
        <f t="shared" si="1"/>
        <v>323.16739928729623</v>
      </c>
      <c r="J36" s="67"/>
      <c r="K36" s="72">
        <f t="shared" si="2"/>
        <v>922.82985438407582</v>
      </c>
      <c r="L36" s="67"/>
      <c r="M36" s="68">
        <f t="shared" si="3"/>
        <v>193116.33424483516</v>
      </c>
      <c r="N36" s="67"/>
      <c r="O36" s="63"/>
      <c r="P36" s="70">
        <v>0</v>
      </c>
      <c r="Q36" s="27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2"/>
      <c r="CU36" s="2"/>
      <c r="CV36" s="2"/>
      <c r="CW36" s="2"/>
      <c r="CX36" s="2"/>
      <c r="CY36" s="2"/>
      <c r="CZ36" s="2"/>
      <c r="DA36" s="2"/>
      <c r="DB36" s="2"/>
      <c r="DC36" s="2"/>
    </row>
    <row r="37" spans="1:107">
      <c r="A37" s="1"/>
      <c r="B37" s="15"/>
      <c r="C37" s="71">
        <v>23</v>
      </c>
      <c r="D37" s="65"/>
      <c r="E37" s="68">
        <f t="shared" si="4"/>
        <v>193116.33424483516</v>
      </c>
      <c r="F37" s="67"/>
      <c r="G37" s="68">
        <f t="shared" si="0"/>
        <v>598.66063615898906</v>
      </c>
      <c r="H37" s="67"/>
      <c r="I37" s="68">
        <f t="shared" si="1"/>
        <v>324.16921822508675</v>
      </c>
      <c r="J37" s="67"/>
      <c r="K37" s="72">
        <f t="shared" si="2"/>
        <v>922.82985438407582</v>
      </c>
      <c r="L37" s="67"/>
      <c r="M37" s="68">
        <f t="shared" si="3"/>
        <v>192792.16502661008</v>
      </c>
      <c r="N37" s="67"/>
      <c r="O37" s="63"/>
      <c r="P37" s="70">
        <v>0</v>
      </c>
      <c r="Q37" s="27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2"/>
      <c r="CU37" s="2"/>
      <c r="CV37" s="2"/>
      <c r="CW37" s="2"/>
      <c r="CX37" s="2"/>
      <c r="CY37" s="2"/>
      <c r="CZ37" s="2"/>
      <c r="DA37" s="2"/>
      <c r="DB37" s="2"/>
      <c r="DC37" s="2"/>
    </row>
    <row r="38" spans="1:107">
      <c r="A38" s="1"/>
      <c r="B38" s="15"/>
      <c r="C38" s="71">
        <v>24</v>
      </c>
      <c r="D38" s="65"/>
      <c r="E38" s="68">
        <f t="shared" si="4"/>
        <v>192792.16502661008</v>
      </c>
      <c r="F38" s="67"/>
      <c r="G38" s="68">
        <f t="shared" si="0"/>
        <v>597.65571158249122</v>
      </c>
      <c r="H38" s="67"/>
      <c r="I38" s="68">
        <f t="shared" si="1"/>
        <v>325.17414280158459</v>
      </c>
      <c r="J38" s="67"/>
      <c r="K38" s="72">
        <f t="shared" si="2"/>
        <v>922.82985438407582</v>
      </c>
      <c r="L38" s="67"/>
      <c r="M38" s="68">
        <f t="shared" si="3"/>
        <v>192466.9908838085</v>
      </c>
      <c r="N38" s="67"/>
      <c r="O38" s="63"/>
      <c r="P38" s="70">
        <v>0</v>
      </c>
      <c r="Q38" s="27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2"/>
      <c r="CU38" s="2"/>
      <c r="CV38" s="2"/>
      <c r="CW38" s="2"/>
      <c r="CX38" s="2"/>
      <c r="CY38" s="2"/>
      <c r="CZ38" s="2"/>
      <c r="DA38" s="2"/>
      <c r="DB38" s="2"/>
      <c r="DC38" s="2"/>
    </row>
    <row r="39" spans="1:107">
      <c r="A39" s="1"/>
      <c r="B39" s="15"/>
      <c r="C39" s="71">
        <v>25</v>
      </c>
      <c r="D39" s="65"/>
      <c r="E39" s="68">
        <f t="shared" si="4"/>
        <v>192466.9908838085</v>
      </c>
      <c r="F39" s="67"/>
      <c r="G39" s="68">
        <f t="shared" si="0"/>
        <v>596.64767173980624</v>
      </c>
      <c r="H39" s="67"/>
      <c r="I39" s="68">
        <f t="shared" si="1"/>
        <v>326.18218264426957</v>
      </c>
      <c r="J39" s="67"/>
      <c r="K39" s="72">
        <f t="shared" si="2"/>
        <v>922.82985438407582</v>
      </c>
      <c r="L39" s="67"/>
      <c r="M39" s="68">
        <f t="shared" si="3"/>
        <v>192140.80870116423</v>
      </c>
      <c r="N39" s="67"/>
      <c r="O39" s="63"/>
      <c r="P39" s="70">
        <v>0</v>
      </c>
      <c r="Q39" s="27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2"/>
      <c r="CU39" s="2"/>
      <c r="CV39" s="2"/>
      <c r="CW39" s="2"/>
      <c r="CX39" s="2"/>
      <c r="CY39" s="2"/>
      <c r="CZ39" s="2"/>
      <c r="DA39" s="2"/>
      <c r="DB39" s="2"/>
      <c r="DC39" s="2"/>
    </row>
    <row r="40" spans="1:107">
      <c r="A40" s="1"/>
      <c r="B40" s="15"/>
      <c r="C40" s="71">
        <v>26</v>
      </c>
      <c r="D40" s="65"/>
      <c r="E40" s="68">
        <f t="shared" si="4"/>
        <v>192140.80870116423</v>
      </c>
      <c r="F40" s="67"/>
      <c r="G40" s="68">
        <f t="shared" si="0"/>
        <v>595.63650697360913</v>
      </c>
      <c r="H40" s="67"/>
      <c r="I40" s="68">
        <f t="shared" si="1"/>
        <v>327.19334741046669</v>
      </c>
      <c r="J40" s="67"/>
      <c r="K40" s="72">
        <f t="shared" si="2"/>
        <v>922.82985438407582</v>
      </c>
      <c r="L40" s="67"/>
      <c r="M40" s="68">
        <f t="shared" si="3"/>
        <v>191813.61535375376</v>
      </c>
      <c r="N40" s="67"/>
      <c r="O40" s="63"/>
      <c r="P40" s="70">
        <v>0</v>
      </c>
      <c r="Q40" s="27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2"/>
      <c r="CU40" s="2"/>
      <c r="CV40" s="2"/>
      <c r="CW40" s="2"/>
      <c r="CX40" s="2"/>
      <c r="CY40" s="2"/>
      <c r="CZ40" s="2"/>
      <c r="DA40" s="2"/>
      <c r="DB40" s="2"/>
      <c r="DC40" s="2"/>
    </row>
    <row r="41" spans="1:107">
      <c r="A41" s="1"/>
      <c r="B41" s="15"/>
      <c r="C41" s="71">
        <v>27</v>
      </c>
      <c r="D41" s="65"/>
      <c r="E41" s="68">
        <f t="shared" si="4"/>
        <v>191813.61535375376</v>
      </c>
      <c r="F41" s="67"/>
      <c r="G41" s="68">
        <f t="shared" si="0"/>
        <v>594.6222075966366</v>
      </c>
      <c r="H41" s="67"/>
      <c r="I41" s="68">
        <f t="shared" si="1"/>
        <v>328.20764678743922</v>
      </c>
      <c r="J41" s="67"/>
      <c r="K41" s="72">
        <f t="shared" si="2"/>
        <v>922.82985438407582</v>
      </c>
      <c r="L41" s="67"/>
      <c r="M41" s="68">
        <f t="shared" si="3"/>
        <v>191485.40770696633</v>
      </c>
      <c r="N41" s="67"/>
      <c r="O41" s="63"/>
      <c r="P41" s="70">
        <v>0</v>
      </c>
      <c r="Q41" s="27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2"/>
      <c r="CU41" s="2"/>
      <c r="CV41" s="2"/>
      <c r="CW41" s="2"/>
      <c r="CX41" s="2"/>
      <c r="CY41" s="2"/>
      <c r="CZ41" s="2"/>
      <c r="DA41" s="2"/>
      <c r="DB41" s="2"/>
      <c r="DC41" s="2"/>
    </row>
    <row r="42" spans="1:107">
      <c r="A42" s="1"/>
      <c r="B42" s="15"/>
      <c r="C42" s="71">
        <v>28</v>
      </c>
      <c r="D42" s="65"/>
      <c r="E42" s="68">
        <f t="shared" si="4"/>
        <v>191485.40770696633</v>
      </c>
      <c r="F42" s="67"/>
      <c r="G42" s="68">
        <f t="shared" si="0"/>
        <v>593.60476389159567</v>
      </c>
      <c r="H42" s="67"/>
      <c r="I42" s="68">
        <f t="shared" si="1"/>
        <v>329.22509049248015</v>
      </c>
      <c r="J42" s="67"/>
      <c r="K42" s="72">
        <f t="shared" si="2"/>
        <v>922.82985438407582</v>
      </c>
      <c r="L42" s="67"/>
      <c r="M42" s="68">
        <f t="shared" si="3"/>
        <v>191156.18261647384</v>
      </c>
      <c r="N42" s="67"/>
      <c r="O42" s="63"/>
      <c r="P42" s="70">
        <v>0</v>
      </c>
      <c r="Q42" s="27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2"/>
      <c r="CU42" s="2"/>
      <c r="CV42" s="2"/>
      <c r="CW42" s="2"/>
      <c r="CX42" s="2"/>
      <c r="CY42" s="2"/>
      <c r="CZ42" s="2"/>
      <c r="DA42" s="2"/>
      <c r="DB42" s="2"/>
      <c r="DC42" s="2"/>
    </row>
    <row r="43" spans="1:107">
      <c r="A43" s="1"/>
      <c r="B43" s="15"/>
      <c r="C43" s="71">
        <v>29</v>
      </c>
      <c r="D43" s="65"/>
      <c r="E43" s="68">
        <f t="shared" si="4"/>
        <v>191156.18261647384</v>
      </c>
      <c r="F43" s="67"/>
      <c r="G43" s="68">
        <f t="shared" si="0"/>
        <v>592.58416611106895</v>
      </c>
      <c r="H43" s="67"/>
      <c r="I43" s="68">
        <f t="shared" si="1"/>
        <v>330.24568827300686</v>
      </c>
      <c r="J43" s="67"/>
      <c r="K43" s="72">
        <f t="shared" si="2"/>
        <v>922.82985438407582</v>
      </c>
      <c r="L43" s="67"/>
      <c r="M43" s="68">
        <f t="shared" si="3"/>
        <v>190825.93692820083</v>
      </c>
      <c r="N43" s="67"/>
      <c r="O43" s="63"/>
      <c r="P43" s="70">
        <v>0</v>
      </c>
      <c r="Q43" s="27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2"/>
      <c r="CU43" s="2"/>
      <c r="CV43" s="2"/>
      <c r="CW43" s="2"/>
      <c r="CX43" s="2"/>
      <c r="CY43" s="2"/>
      <c r="CZ43" s="2"/>
      <c r="DA43" s="2"/>
      <c r="DB43" s="2"/>
      <c r="DC43" s="2"/>
    </row>
    <row r="44" spans="1:107">
      <c r="A44" s="1"/>
      <c r="B44" s="15"/>
      <c r="C44" s="71">
        <v>30</v>
      </c>
      <c r="D44" s="65"/>
      <c r="E44" s="68">
        <f t="shared" si="4"/>
        <v>190825.93692820083</v>
      </c>
      <c r="F44" s="67"/>
      <c r="G44" s="68">
        <f t="shared" si="0"/>
        <v>591.56040447742248</v>
      </c>
      <c r="H44" s="67"/>
      <c r="I44" s="68">
        <f t="shared" si="1"/>
        <v>331.26944990665334</v>
      </c>
      <c r="J44" s="67"/>
      <c r="K44" s="72">
        <f t="shared" si="2"/>
        <v>922.82985438407582</v>
      </c>
      <c r="L44" s="67"/>
      <c r="M44" s="68">
        <f t="shared" si="3"/>
        <v>190494.66747829417</v>
      </c>
      <c r="N44" s="67"/>
      <c r="O44" s="63"/>
      <c r="P44" s="70">
        <v>0</v>
      </c>
      <c r="Q44" s="27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2"/>
      <c r="CU44" s="2"/>
      <c r="CV44" s="2"/>
      <c r="CW44" s="2"/>
      <c r="CX44" s="2"/>
      <c r="CY44" s="2"/>
      <c r="CZ44" s="2"/>
      <c r="DA44" s="2"/>
      <c r="DB44" s="2"/>
      <c r="DC44" s="2"/>
    </row>
    <row r="45" spans="1:107">
      <c r="A45" s="1"/>
      <c r="B45" s="15"/>
      <c r="C45" s="71">
        <v>31</v>
      </c>
      <c r="D45" s="65"/>
      <c r="E45" s="68">
        <f t="shared" si="4"/>
        <v>190494.66747829417</v>
      </c>
      <c r="F45" s="67"/>
      <c r="G45" s="68">
        <f t="shared" si="0"/>
        <v>590.53346918271177</v>
      </c>
      <c r="H45" s="67"/>
      <c r="I45" s="68">
        <f t="shared" si="1"/>
        <v>332.29638520136405</v>
      </c>
      <c r="J45" s="67"/>
      <c r="K45" s="72">
        <f t="shared" si="2"/>
        <v>922.82985438407582</v>
      </c>
      <c r="L45" s="67"/>
      <c r="M45" s="68">
        <f t="shared" si="3"/>
        <v>190162.37109309281</v>
      </c>
      <c r="N45" s="67"/>
      <c r="O45" s="63"/>
      <c r="P45" s="70">
        <v>0</v>
      </c>
      <c r="Q45" s="27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2"/>
      <c r="CU45" s="2"/>
      <c r="CV45" s="2"/>
      <c r="CW45" s="2"/>
      <c r="CX45" s="2"/>
      <c r="CY45" s="2"/>
      <c r="CZ45" s="2"/>
      <c r="DA45" s="2"/>
      <c r="DB45" s="2"/>
      <c r="DC45" s="2"/>
    </row>
    <row r="46" spans="1:107">
      <c r="A46" s="1"/>
      <c r="B46" s="15"/>
      <c r="C46" s="71">
        <v>32</v>
      </c>
      <c r="D46" s="65"/>
      <c r="E46" s="68">
        <f t="shared" si="4"/>
        <v>190162.37109309281</v>
      </c>
      <c r="F46" s="67"/>
      <c r="G46" s="68">
        <f t="shared" si="0"/>
        <v>589.50335038858759</v>
      </c>
      <c r="H46" s="67"/>
      <c r="I46" s="68">
        <f t="shared" si="1"/>
        <v>333.32650399548822</v>
      </c>
      <c r="J46" s="67"/>
      <c r="K46" s="72">
        <f t="shared" si="2"/>
        <v>922.82985438407582</v>
      </c>
      <c r="L46" s="67"/>
      <c r="M46" s="68">
        <f t="shared" si="3"/>
        <v>189829.04458909732</v>
      </c>
      <c r="N46" s="67"/>
      <c r="O46" s="63"/>
      <c r="P46" s="70">
        <v>0</v>
      </c>
      <c r="Q46" s="27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2"/>
      <c r="CU46" s="2"/>
      <c r="CV46" s="2"/>
      <c r="CW46" s="2"/>
      <c r="CX46" s="2"/>
      <c r="CY46" s="2"/>
      <c r="CZ46" s="2"/>
      <c r="DA46" s="2"/>
      <c r="DB46" s="2"/>
      <c r="DC46" s="2"/>
    </row>
    <row r="47" spans="1:107">
      <c r="A47" s="1"/>
      <c r="B47" s="15"/>
      <c r="C47" s="71">
        <v>33</v>
      </c>
      <c r="D47" s="65"/>
      <c r="E47" s="68">
        <f t="shared" si="4"/>
        <v>189829.04458909732</v>
      </c>
      <c r="F47" s="67"/>
      <c r="G47" s="68">
        <f t="shared" si="0"/>
        <v>588.47003822620161</v>
      </c>
      <c r="H47" s="67"/>
      <c r="I47" s="68">
        <f t="shared" si="1"/>
        <v>334.35981615787421</v>
      </c>
      <c r="J47" s="67"/>
      <c r="K47" s="72">
        <f t="shared" si="2"/>
        <v>922.82985438407582</v>
      </c>
      <c r="L47" s="67"/>
      <c r="M47" s="68">
        <f t="shared" si="3"/>
        <v>189494.68477293945</v>
      </c>
      <c r="N47" s="67"/>
      <c r="O47" s="63"/>
      <c r="P47" s="70">
        <v>0</v>
      </c>
      <c r="Q47" s="27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2"/>
      <c r="CU47" s="2"/>
      <c r="CV47" s="2"/>
      <c r="CW47" s="2"/>
      <c r="CX47" s="2"/>
      <c r="CY47" s="2"/>
      <c r="CZ47" s="2"/>
      <c r="DA47" s="2"/>
      <c r="DB47" s="2"/>
      <c r="DC47" s="2"/>
    </row>
    <row r="48" spans="1:107">
      <c r="A48" s="1"/>
      <c r="B48" s="15"/>
      <c r="C48" s="71">
        <v>34</v>
      </c>
      <c r="D48" s="65"/>
      <c r="E48" s="68">
        <f t="shared" si="4"/>
        <v>189494.68477293945</v>
      </c>
      <c r="F48" s="67"/>
      <c r="G48" s="68">
        <f t="shared" si="0"/>
        <v>587.43352279611236</v>
      </c>
      <c r="H48" s="67"/>
      <c r="I48" s="68">
        <f t="shared" si="1"/>
        <v>335.39633158796346</v>
      </c>
      <c r="J48" s="67"/>
      <c r="K48" s="72">
        <f t="shared" si="2"/>
        <v>922.82985438407582</v>
      </c>
      <c r="L48" s="67"/>
      <c r="M48" s="68">
        <f t="shared" si="3"/>
        <v>189159.2884413515</v>
      </c>
      <c r="N48" s="67"/>
      <c r="O48" s="63"/>
      <c r="P48" s="70">
        <v>0</v>
      </c>
      <c r="Q48" s="27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2"/>
      <c r="CU48" s="2"/>
      <c r="CV48" s="2"/>
      <c r="CW48" s="2"/>
      <c r="CX48" s="2"/>
      <c r="CY48" s="2"/>
      <c r="CZ48" s="2"/>
      <c r="DA48" s="2"/>
      <c r="DB48" s="2"/>
      <c r="DC48" s="2"/>
    </row>
    <row r="49" spans="1:107">
      <c r="A49" s="1"/>
      <c r="B49" s="15"/>
      <c r="C49" s="71">
        <v>35</v>
      </c>
      <c r="D49" s="65"/>
      <c r="E49" s="68">
        <f t="shared" si="4"/>
        <v>189159.2884413515</v>
      </c>
      <c r="F49" s="67"/>
      <c r="G49" s="68">
        <f t="shared" si="0"/>
        <v>586.39379416818952</v>
      </c>
      <c r="H49" s="67"/>
      <c r="I49" s="68">
        <f t="shared" si="1"/>
        <v>336.4360602158863</v>
      </c>
      <c r="J49" s="67"/>
      <c r="K49" s="72">
        <f t="shared" si="2"/>
        <v>922.82985438407582</v>
      </c>
      <c r="L49" s="67"/>
      <c r="M49" s="68">
        <f t="shared" si="3"/>
        <v>188822.8523811356</v>
      </c>
      <c r="N49" s="67"/>
      <c r="O49" s="63"/>
      <c r="P49" s="70">
        <v>0</v>
      </c>
      <c r="Q49" s="27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2"/>
      <c r="CU49" s="2"/>
      <c r="CV49" s="2"/>
      <c r="CW49" s="2"/>
      <c r="CX49" s="2"/>
      <c r="CY49" s="2"/>
      <c r="CZ49" s="2"/>
      <c r="DA49" s="2"/>
      <c r="DB49" s="2"/>
      <c r="DC49" s="2"/>
    </row>
    <row r="50" spans="1:107">
      <c r="A50" s="1"/>
      <c r="B50" s="15"/>
      <c r="C50" s="71">
        <v>36</v>
      </c>
      <c r="D50" s="65"/>
      <c r="E50" s="68">
        <f t="shared" si="4"/>
        <v>188822.8523811356</v>
      </c>
      <c r="F50" s="67"/>
      <c r="G50" s="68">
        <f t="shared" si="0"/>
        <v>585.35084238152024</v>
      </c>
      <c r="H50" s="67"/>
      <c r="I50" s="68">
        <f t="shared" si="1"/>
        <v>337.47901200255558</v>
      </c>
      <c r="J50" s="67"/>
      <c r="K50" s="72">
        <f t="shared" si="2"/>
        <v>922.82985438407582</v>
      </c>
      <c r="L50" s="67"/>
      <c r="M50" s="68">
        <f t="shared" si="3"/>
        <v>188485.37336913304</v>
      </c>
      <c r="N50" s="67"/>
      <c r="O50" s="63"/>
      <c r="P50" s="70">
        <v>0</v>
      </c>
      <c r="Q50" s="27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2"/>
      <c r="CU50" s="2"/>
      <c r="CV50" s="2"/>
      <c r="CW50" s="2"/>
      <c r="CX50" s="2"/>
      <c r="CY50" s="2"/>
      <c r="CZ50" s="2"/>
      <c r="DA50" s="2"/>
      <c r="DB50" s="2"/>
      <c r="DC50" s="2"/>
    </row>
    <row r="51" spans="1:107">
      <c r="A51" s="1"/>
      <c r="B51" s="15"/>
      <c r="C51" s="71">
        <v>37</v>
      </c>
      <c r="D51" s="65"/>
      <c r="E51" s="68">
        <f t="shared" si="4"/>
        <v>188485.37336913304</v>
      </c>
      <c r="F51" s="67"/>
      <c r="G51" s="68">
        <f t="shared" si="0"/>
        <v>584.3046574443124</v>
      </c>
      <c r="H51" s="67"/>
      <c r="I51" s="68">
        <f t="shared" si="1"/>
        <v>338.52519693976342</v>
      </c>
      <c r="J51" s="67"/>
      <c r="K51" s="72">
        <f t="shared" si="2"/>
        <v>922.82985438407582</v>
      </c>
      <c r="L51" s="67"/>
      <c r="M51" s="68">
        <f t="shared" si="3"/>
        <v>188146.84817219328</v>
      </c>
      <c r="N51" s="67"/>
      <c r="O51" s="63"/>
      <c r="P51" s="70">
        <v>0</v>
      </c>
      <c r="Q51" s="27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2"/>
      <c r="CU51" s="2"/>
      <c r="CV51" s="2"/>
      <c r="CW51" s="2"/>
      <c r="CX51" s="2"/>
      <c r="CY51" s="2"/>
      <c r="CZ51" s="2"/>
      <c r="DA51" s="2"/>
      <c r="DB51" s="2"/>
      <c r="DC51" s="2"/>
    </row>
    <row r="52" spans="1:107">
      <c r="A52" s="1"/>
      <c r="B52" s="15"/>
      <c r="C52" s="71">
        <v>38</v>
      </c>
      <c r="D52" s="65"/>
      <c r="E52" s="68">
        <f t="shared" si="4"/>
        <v>188146.84817219328</v>
      </c>
      <c r="F52" s="67"/>
      <c r="G52" s="68">
        <f t="shared" si="0"/>
        <v>583.25522933379921</v>
      </c>
      <c r="H52" s="67"/>
      <c r="I52" s="68">
        <f t="shared" si="1"/>
        <v>339.57462505027661</v>
      </c>
      <c r="J52" s="67"/>
      <c r="K52" s="72">
        <f t="shared" si="2"/>
        <v>922.82985438407582</v>
      </c>
      <c r="L52" s="67"/>
      <c r="M52" s="68">
        <f t="shared" si="3"/>
        <v>187807.27354714301</v>
      </c>
      <c r="N52" s="67"/>
      <c r="O52" s="63"/>
      <c r="P52" s="70">
        <v>0</v>
      </c>
      <c r="Q52" s="27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2"/>
      <c r="CU52" s="2"/>
      <c r="CV52" s="2"/>
      <c r="CW52" s="2"/>
      <c r="CX52" s="2"/>
      <c r="CY52" s="2"/>
      <c r="CZ52" s="2"/>
      <c r="DA52" s="2"/>
      <c r="DB52" s="2"/>
      <c r="DC52" s="2"/>
    </row>
    <row r="53" spans="1:107">
      <c r="A53" s="1"/>
      <c r="B53" s="15"/>
      <c r="C53" s="71">
        <v>39</v>
      </c>
      <c r="D53" s="65"/>
      <c r="E53" s="68">
        <f t="shared" si="4"/>
        <v>187807.27354714301</v>
      </c>
      <c r="F53" s="67"/>
      <c r="G53" s="68">
        <f t="shared" si="0"/>
        <v>582.20254799614327</v>
      </c>
      <c r="H53" s="67"/>
      <c r="I53" s="68">
        <f t="shared" si="1"/>
        <v>340.62730638793255</v>
      </c>
      <c r="J53" s="67"/>
      <c r="K53" s="72">
        <f t="shared" si="2"/>
        <v>922.82985438407582</v>
      </c>
      <c r="L53" s="67"/>
      <c r="M53" s="68">
        <f t="shared" si="3"/>
        <v>187466.64624075507</v>
      </c>
      <c r="N53" s="67"/>
      <c r="O53" s="63"/>
      <c r="P53" s="70">
        <v>0</v>
      </c>
      <c r="Q53" s="27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2"/>
      <c r="CU53" s="2"/>
      <c r="CV53" s="2"/>
      <c r="CW53" s="2"/>
      <c r="CX53" s="2"/>
      <c r="CY53" s="2"/>
      <c r="CZ53" s="2"/>
      <c r="DA53" s="2"/>
      <c r="DB53" s="2"/>
      <c r="DC53" s="2"/>
    </row>
    <row r="54" spans="1:107">
      <c r="A54" s="1"/>
      <c r="B54" s="15"/>
      <c r="C54" s="71">
        <v>40</v>
      </c>
      <c r="D54" s="65"/>
      <c r="E54" s="68">
        <f t="shared" si="4"/>
        <v>187466.64624075507</v>
      </c>
      <c r="F54" s="67"/>
      <c r="G54" s="68">
        <f t="shared" si="0"/>
        <v>581.14660334634061</v>
      </c>
      <c r="H54" s="67"/>
      <c r="I54" s="68">
        <f t="shared" si="1"/>
        <v>341.6832510377352</v>
      </c>
      <c r="J54" s="67"/>
      <c r="K54" s="72">
        <f t="shared" si="2"/>
        <v>922.82985438407582</v>
      </c>
      <c r="L54" s="67"/>
      <c r="M54" s="68">
        <f t="shared" si="3"/>
        <v>187124.96298971734</v>
      </c>
      <c r="N54" s="67"/>
      <c r="O54" s="63"/>
      <c r="P54" s="70">
        <v>0</v>
      </c>
      <c r="Q54" s="27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2"/>
      <c r="CU54" s="2"/>
      <c r="CV54" s="2"/>
      <c r="CW54" s="2"/>
      <c r="CX54" s="2"/>
      <c r="CY54" s="2"/>
      <c r="CZ54" s="2"/>
      <c r="DA54" s="2"/>
      <c r="DB54" s="2"/>
      <c r="DC54" s="2"/>
    </row>
    <row r="55" spans="1:107">
      <c r="A55" s="1"/>
      <c r="B55" s="15"/>
      <c r="C55" s="71">
        <v>41</v>
      </c>
      <c r="D55" s="65"/>
      <c r="E55" s="68">
        <f t="shared" si="4"/>
        <v>187124.96298971734</v>
      </c>
      <c r="F55" s="67"/>
      <c r="G55" s="68">
        <f t="shared" si="0"/>
        <v>580.08738526812374</v>
      </c>
      <c r="H55" s="67"/>
      <c r="I55" s="68">
        <f t="shared" si="1"/>
        <v>342.74246911595208</v>
      </c>
      <c r="J55" s="67"/>
      <c r="K55" s="72">
        <f t="shared" si="2"/>
        <v>922.82985438407582</v>
      </c>
      <c r="L55" s="67"/>
      <c r="M55" s="68">
        <f t="shared" si="3"/>
        <v>186782.2205206014</v>
      </c>
      <c r="N55" s="67"/>
      <c r="O55" s="63"/>
      <c r="P55" s="70">
        <v>0</v>
      </c>
      <c r="Q55" s="27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2"/>
      <c r="CU55" s="2"/>
      <c r="CV55" s="2"/>
      <c r="CW55" s="2"/>
      <c r="CX55" s="2"/>
      <c r="CY55" s="2"/>
      <c r="CZ55" s="2"/>
      <c r="DA55" s="2"/>
      <c r="DB55" s="2"/>
      <c r="DC55" s="2"/>
    </row>
    <row r="56" spans="1:107">
      <c r="A56" s="1"/>
      <c r="B56" s="15"/>
      <c r="C56" s="71">
        <v>42</v>
      </c>
      <c r="D56" s="65"/>
      <c r="E56" s="68">
        <f t="shared" si="4"/>
        <v>186782.2205206014</v>
      </c>
      <c r="F56" s="67"/>
      <c r="G56" s="68">
        <f t="shared" si="0"/>
        <v>579.02488361386429</v>
      </c>
      <c r="H56" s="67"/>
      <c r="I56" s="68">
        <f t="shared" si="1"/>
        <v>343.80497077021153</v>
      </c>
      <c r="J56" s="67"/>
      <c r="K56" s="72">
        <f t="shared" si="2"/>
        <v>922.82985438407582</v>
      </c>
      <c r="L56" s="67"/>
      <c r="M56" s="68">
        <f t="shared" si="3"/>
        <v>186438.4155498312</v>
      </c>
      <c r="N56" s="67"/>
      <c r="O56" s="63"/>
      <c r="P56" s="70">
        <v>0</v>
      </c>
      <c r="Q56" s="27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2"/>
      <c r="CU56" s="2"/>
      <c r="CV56" s="2"/>
      <c r="CW56" s="2"/>
      <c r="CX56" s="2"/>
      <c r="CY56" s="2"/>
      <c r="CZ56" s="2"/>
      <c r="DA56" s="2"/>
      <c r="DB56" s="2"/>
      <c r="DC56" s="2"/>
    </row>
    <row r="57" spans="1:107">
      <c r="A57" s="1"/>
      <c r="B57" s="15"/>
      <c r="C57" s="71">
        <v>43</v>
      </c>
      <c r="D57" s="65"/>
      <c r="E57" s="68">
        <f t="shared" si="4"/>
        <v>186438.4155498312</v>
      </c>
      <c r="F57" s="67"/>
      <c r="G57" s="68">
        <f t="shared" si="0"/>
        <v>577.95908820447664</v>
      </c>
      <c r="H57" s="67"/>
      <c r="I57" s="68">
        <f t="shared" si="1"/>
        <v>344.87076617959917</v>
      </c>
      <c r="J57" s="67"/>
      <c r="K57" s="72">
        <f t="shared" si="2"/>
        <v>922.82985438407582</v>
      </c>
      <c r="L57" s="67"/>
      <c r="M57" s="68">
        <f t="shared" si="3"/>
        <v>186093.5447836516</v>
      </c>
      <c r="N57" s="67"/>
      <c r="O57" s="63"/>
      <c r="P57" s="70">
        <v>0</v>
      </c>
      <c r="Q57" s="27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2"/>
      <c r="CU57" s="2"/>
      <c r="CV57" s="2"/>
      <c r="CW57" s="2"/>
      <c r="CX57" s="2"/>
      <c r="CY57" s="2"/>
      <c r="CZ57" s="2"/>
      <c r="DA57" s="2"/>
      <c r="DB57" s="2"/>
      <c r="DC57" s="2"/>
    </row>
    <row r="58" spans="1:107">
      <c r="A58" s="1"/>
      <c r="B58" s="15"/>
      <c r="C58" s="71">
        <v>44</v>
      </c>
      <c r="D58" s="65"/>
      <c r="E58" s="68">
        <f t="shared" si="4"/>
        <v>186093.5447836516</v>
      </c>
      <c r="F58" s="67"/>
      <c r="G58" s="68">
        <f t="shared" si="0"/>
        <v>576.88998882931992</v>
      </c>
      <c r="H58" s="67"/>
      <c r="I58" s="68">
        <f t="shared" si="1"/>
        <v>345.9398655547559</v>
      </c>
      <c r="J58" s="67"/>
      <c r="K58" s="72">
        <f t="shared" si="2"/>
        <v>922.82985438407582</v>
      </c>
      <c r="L58" s="67"/>
      <c r="M58" s="68">
        <f t="shared" si="3"/>
        <v>185747.60491809683</v>
      </c>
      <c r="N58" s="67"/>
      <c r="O58" s="63"/>
      <c r="P58" s="70">
        <v>0</v>
      </c>
      <c r="Q58" s="27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2"/>
      <c r="CU58" s="2"/>
      <c r="CV58" s="2"/>
      <c r="CW58" s="2"/>
      <c r="CX58" s="2"/>
      <c r="CY58" s="2"/>
      <c r="CZ58" s="2"/>
      <c r="DA58" s="2"/>
      <c r="DB58" s="2"/>
      <c r="DC58" s="2"/>
    </row>
    <row r="59" spans="1:107">
      <c r="A59" s="1"/>
      <c r="B59" s="15"/>
      <c r="C59" s="71">
        <v>45</v>
      </c>
      <c r="D59" s="65"/>
      <c r="E59" s="68">
        <f t="shared" si="4"/>
        <v>185747.60491809683</v>
      </c>
      <c r="F59" s="67"/>
      <c r="G59" s="68">
        <f t="shared" si="0"/>
        <v>575.81757524610009</v>
      </c>
      <c r="H59" s="67"/>
      <c r="I59" s="68">
        <f t="shared" si="1"/>
        <v>347.01227913797572</v>
      </c>
      <c r="J59" s="67"/>
      <c r="K59" s="72">
        <f t="shared" si="2"/>
        <v>922.82985438407582</v>
      </c>
      <c r="L59" s="67"/>
      <c r="M59" s="68">
        <f t="shared" si="3"/>
        <v>185400.59263895886</v>
      </c>
      <c r="N59" s="67"/>
      <c r="O59" s="63"/>
      <c r="P59" s="70">
        <v>0</v>
      </c>
      <c r="Q59" s="27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2"/>
      <c r="CU59" s="2"/>
      <c r="CV59" s="2"/>
      <c r="CW59" s="2"/>
      <c r="CX59" s="2"/>
      <c r="CY59" s="2"/>
      <c r="CZ59" s="2"/>
      <c r="DA59" s="2"/>
      <c r="DB59" s="2"/>
      <c r="DC59" s="2"/>
    </row>
    <row r="60" spans="1:107">
      <c r="A60" s="1"/>
      <c r="B60" s="15"/>
      <c r="C60" s="71">
        <v>46</v>
      </c>
      <c r="D60" s="65"/>
      <c r="E60" s="68">
        <f t="shared" si="4"/>
        <v>185400.59263895886</v>
      </c>
      <c r="F60" s="67"/>
      <c r="G60" s="68">
        <f t="shared" si="0"/>
        <v>574.74183718077245</v>
      </c>
      <c r="H60" s="67"/>
      <c r="I60" s="68">
        <f t="shared" si="1"/>
        <v>348.08801720330337</v>
      </c>
      <c r="J60" s="67"/>
      <c r="K60" s="72">
        <f t="shared" si="2"/>
        <v>922.82985438407582</v>
      </c>
      <c r="L60" s="67"/>
      <c r="M60" s="68">
        <f t="shared" si="3"/>
        <v>185052.50462175556</v>
      </c>
      <c r="N60" s="67"/>
      <c r="O60" s="63"/>
      <c r="P60" s="70">
        <v>0</v>
      </c>
      <c r="Q60" s="27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2"/>
      <c r="CU60" s="2"/>
      <c r="CV60" s="2"/>
      <c r="CW60" s="2"/>
      <c r="CX60" s="2"/>
      <c r="CY60" s="2"/>
      <c r="CZ60" s="2"/>
      <c r="DA60" s="2"/>
      <c r="DB60" s="2"/>
      <c r="DC60" s="2"/>
    </row>
    <row r="61" spans="1:107">
      <c r="A61" s="1"/>
      <c r="B61" s="15"/>
      <c r="C61" s="71">
        <v>47</v>
      </c>
      <c r="D61" s="65"/>
      <c r="E61" s="68">
        <f t="shared" si="4"/>
        <v>185052.50462175556</v>
      </c>
      <c r="F61" s="67"/>
      <c r="G61" s="68">
        <f t="shared" si="0"/>
        <v>573.66276432744212</v>
      </c>
      <c r="H61" s="67"/>
      <c r="I61" s="68">
        <f t="shared" si="1"/>
        <v>349.1670900566337</v>
      </c>
      <c r="J61" s="67"/>
      <c r="K61" s="72">
        <f t="shared" si="2"/>
        <v>922.82985438407582</v>
      </c>
      <c r="L61" s="67"/>
      <c r="M61" s="68">
        <f t="shared" si="3"/>
        <v>184703.33753169893</v>
      </c>
      <c r="N61" s="67"/>
      <c r="O61" s="63"/>
      <c r="P61" s="70">
        <v>0</v>
      </c>
      <c r="Q61" s="27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2"/>
      <c r="CU61" s="2"/>
      <c r="CV61" s="2"/>
      <c r="CW61" s="2"/>
      <c r="CX61" s="2"/>
      <c r="CY61" s="2"/>
      <c r="CZ61" s="2"/>
      <c r="DA61" s="2"/>
      <c r="DB61" s="2"/>
      <c r="DC61" s="2"/>
    </row>
    <row r="62" spans="1:107">
      <c r="A62" s="1"/>
      <c r="B62" s="15"/>
      <c r="C62" s="71">
        <v>48</v>
      </c>
      <c r="D62" s="65"/>
      <c r="E62" s="68">
        <f t="shared" si="4"/>
        <v>184703.33753169893</v>
      </c>
      <c r="F62" s="67"/>
      <c r="G62" s="68">
        <f t="shared" si="0"/>
        <v>572.58034634826663</v>
      </c>
      <c r="H62" s="67"/>
      <c r="I62" s="68">
        <f t="shared" si="1"/>
        <v>350.24950803580919</v>
      </c>
      <c r="J62" s="67"/>
      <c r="K62" s="72">
        <f t="shared" si="2"/>
        <v>922.82985438407582</v>
      </c>
      <c r="L62" s="67"/>
      <c r="M62" s="68">
        <f t="shared" si="3"/>
        <v>184353.08802366312</v>
      </c>
      <c r="N62" s="67"/>
      <c r="O62" s="63"/>
      <c r="P62" s="70">
        <v>0</v>
      </c>
      <c r="Q62" s="27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2"/>
      <c r="CU62" s="2"/>
      <c r="CV62" s="2"/>
      <c r="CW62" s="2"/>
      <c r="CX62" s="2"/>
      <c r="CY62" s="2"/>
      <c r="CZ62" s="2"/>
      <c r="DA62" s="2"/>
      <c r="DB62" s="2"/>
      <c r="DC62" s="2"/>
    </row>
    <row r="63" spans="1:107">
      <c r="A63" s="1"/>
      <c r="B63" s="15"/>
      <c r="C63" s="71">
        <v>49</v>
      </c>
      <c r="D63" s="65"/>
      <c r="E63" s="68">
        <f t="shared" si="4"/>
        <v>184353.08802366312</v>
      </c>
      <c r="F63" s="67"/>
      <c r="G63" s="68">
        <f t="shared" si="0"/>
        <v>571.49457287335565</v>
      </c>
      <c r="H63" s="67"/>
      <c r="I63" s="68">
        <f t="shared" si="1"/>
        <v>351.33528151072016</v>
      </c>
      <c r="J63" s="67"/>
      <c r="K63" s="72">
        <f t="shared" si="2"/>
        <v>922.82985438407582</v>
      </c>
      <c r="L63" s="67"/>
      <c r="M63" s="68">
        <f t="shared" si="3"/>
        <v>184001.7527421524</v>
      </c>
      <c r="N63" s="67"/>
      <c r="O63" s="63"/>
      <c r="P63" s="70">
        <v>0</v>
      </c>
      <c r="Q63" s="27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2"/>
      <c r="CU63" s="2"/>
      <c r="CV63" s="2"/>
      <c r="CW63" s="2"/>
      <c r="CX63" s="2"/>
      <c r="CY63" s="2"/>
      <c r="CZ63" s="2"/>
      <c r="DA63" s="2"/>
      <c r="DB63" s="2"/>
      <c r="DC63" s="2"/>
    </row>
    <row r="64" spans="1:107">
      <c r="A64" s="1"/>
      <c r="B64" s="15"/>
      <c r="C64" s="71">
        <v>50</v>
      </c>
      <c r="D64" s="65"/>
      <c r="E64" s="68">
        <f t="shared" si="4"/>
        <v>184001.7527421524</v>
      </c>
      <c r="F64" s="67"/>
      <c r="G64" s="68">
        <f t="shared" si="0"/>
        <v>570.40543350067242</v>
      </c>
      <c r="H64" s="67"/>
      <c r="I64" s="68">
        <f t="shared" si="1"/>
        <v>352.4244208834034</v>
      </c>
      <c r="J64" s="67"/>
      <c r="K64" s="72">
        <f t="shared" si="2"/>
        <v>922.82985438407582</v>
      </c>
      <c r="L64" s="67"/>
      <c r="M64" s="68">
        <f t="shared" si="3"/>
        <v>183649.32832126899</v>
      </c>
      <c r="N64" s="67"/>
      <c r="O64" s="63"/>
      <c r="P64" s="70">
        <v>0</v>
      </c>
      <c r="Q64" s="27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2"/>
      <c r="CU64" s="2"/>
      <c r="CV64" s="2"/>
      <c r="CW64" s="2"/>
      <c r="CX64" s="2"/>
      <c r="CY64" s="2"/>
      <c r="CZ64" s="2"/>
      <c r="DA64" s="2"/>
      <c r="DB64" s="2"/>
      <c r="DC64" s="2"/>
    </row>
    <row r="65" spans="1:107">
      <c r="A65" s="1"/>
      <c r="B65" s="15"/>
      <c r="C65" s="71">
        <v>51</v>
      </c>
      <c r="D65" s="65"/>
      <c r="E65" s="68">
        <f t="shared" si="4"/>
        <v>183649.32832126899</v>
      </c>
      <c r="F65" s="67"/>
      <c r="G65" s="68">
        <f t="shared" si="0"/>
        <v>569.3129177959338</v>
      </c>
      <c r="H65" s="67"/>
      <c r="I65" s="68">
        <f t="shared" si="1"/>
        <v>353.51693658814202</v>
      </c>
      <c r="J65" s="67"/>
      <c r="K65" s="72">
        <f t="shared" si="2"/>
        <v>922.82985438407582</v>
      </c>
      <c r="L65" s="67"/>
      <c r="M65" s="68">
        <f t="shared" si="3"/>
        <v>183295.81138468086</v>
      </c>
      <c r="N65" s="67"/>
      <c r="O65" s="63"/>
      <c r="P65" s="70">
        <v>0</v>
      </c>
      <c r="Q65" s="27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2"/>
      <c r="CU65" s="2"/>
      <c r="CV65" s="2"/>
      <c r="CW65" s="2"/>
      <c r="CX65" s="2"/>
      <c r="CY65" s="2"/>
      <c r="CZ65" s="2"/>
      <c r="DA65" s="2"/>
      <c r="DB65" s="2"/>
      <c r="DC65" s="2"/>
    </row>
    <row r="66" spans="1:107">
      <c r="A66" s="1"/>
      <c r="B66" s="15"/>
      <c r="C66" s="71">
        <v>52</v>
      </c>
      <c r="D66" s="65"/>
      <c r="E66" s="68">
        <f t="shared" si="4"/>
        <v>183295.81138468086</v>
      </c>
      <c r="F66" s="67"/>
      <c r="G66" s="68">
        <f t="shared" si="0"/>
        <v>568.21701529251061</v>
      </c>
      <c r="H66" s="67"/>
      <c r="I66" s="68">
        <f t="shared" si="1"/>
        <v>354.61283909156521</v>
      </c>
      <c r="J66" s="67"/>
      <c r="K66" s="72">
        <f t="shared" si="2"/>
        <v>922.82985438407582</v>
      </c>
      <c r="L66" s="67"/>
      <c r="M66" s="68">
        <f t="shared" si="3"/>
        <v>182941.19854558929</v>
      </c>
      <c r="N66" s="67"/>
      <c r="O66" s="63"/>
      <c r="P66" s="70">
        <v>0</v>
      </c>
      <c r="Q66" s="27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2"/>
      <c r="CU66" s="2"/>
      <c r="CV66" s="2"/>
      <c r="CW66" s="2"/>
      <c r="CX66" s="2"/>
      <c r="CY66" s="2"/>
      <c r="CZ66" s="2"/>
      <c r="DA66" s="2"/>
      <c r="DB66" s="2"/>
      <c r="DC66" s="2"/>
    </row>
    <row r="67" spans="1:107">
      <c r="A67" s="1"/>
      <c r="B67" s="15"/>
      <c r="C67" s="71">
        <v>53</v>
      </c>
      <c r="D67" s="65"/>
      <c r="E67" s="68">
        <f t="shared" si="4"/>
        <v>182941.19854558929</v>
      </c>
      <c r="F67" s="67"/>
      <c r="G67" s="68">
        <f t="shared" si="0"/>
        <v>567.11771549132663</v>
      </c>
      <c r="H67" s="67"/>
      <c r="I67" s="68">
        <f t="shared" si="1"/>
        <v>355.71213889274918</v>
      </c>
      <c r="J67" s="67"/>
      <c r="K67" s="72">
        <f t="shared" si="2"/>
        <v>922.82985438407582</v>
      </c>
      <c r="L67" s="67"/>
      <c r="M67" s="68">
        <f t="shared" si="3"/>
        <v>182585.48640669652</v>
      </c>
      <c r="N67" s="67"/>
      <c r="O67" s="63"/>
      <c r="P67" s="70">
        <v>0</v>
      </c>
      <c r="Q67" s="27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2"/>
      <c r="CU67" s="2"/>
      <c r="CV67" s="2"/>
      <c r="CW67" s="2"/>
      <c r="CX67" s="2"/>
      <c r="CY67" s="2"/>
      <c r="CZ67" s="2"/>
      <c r="DA67" s="2"/>
      <c r="DB67" s="2"/>
      <c r="DC67" s="2"/>
    </row>
    <row r="68" spans="1:107">
      <c r="A68" s="1"/>
      <c r="B68" s="15"/>
      <c r="C68" s="71">
        <v>54</v>
      </c>
      <c r="D68" s="65"/>
      <c r="E68" s="68">
        <f t="shared" si="4"/>
        <v>182585.48640669652</v>
      </c>
      <c r="F68" s="67"/>
      <c r="G68" s="68">
        <f t="shared" si="0"/>
        <v>566.01500786075917</v>
      </c>
      <c r="H68" s="67"/>
      <c r="I68" s="68">
        <f t="shared" si="1"/>
        <v>356.81484652331665</v>
      </c>
      <c r="J68" s="67"/>
      <c r="K68" s="72">
        <f t="shared" si="2"/>
        <v>922.82985438407582</v>
      </c>
      <c r="L68" s="67"/>
      <c r="M68" s="68">
        <f t="shared" si="3"/>
        <v>182228.67156017321</v>
      </c>
      <c r="N68" s="67"/>
      <c r="O68" s="63"/>
      <c r="P68" s="70">
        <v>0</v>
      </c>
      <c r="Q68" s="27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2"/>
      <c r="CU68" s="2"/>
      <c r="CV68" s="2"/>
      <c r="CW68" s="2"/>
      <c r="CX68" s="2"/>
      <c r="CY68" s="2"/>
      <c r="CZ68" s="2"/>
      <c r="DA68" s="2"/>
      <c r="DB68" s="2"/>
      <c r="DC68" s="2"/>
    </row>
    <row r="69" spans="1:107">
      <c r="A69" s="1"/>
      <c r="B69" s="15"/>
      <c r="C69" s="71">
        <v>55</v>
      </c>
      <c r="D69" s="65"/>
      <c r="E69" s="68">
        <f t="shared" si="4"/>
        <v>182228.67156017321</v>
      </c>
      <c r="F69" s="67"/>
      <c r="G69" s="68">
        <f t="shared" si="0"/>
        <v>564.90888183653692</v>
      </c>
      <c r="H69" s="67"/>
      <c r="I69" s="68">
        <f t="shared" si="1"/>
        <v>357.9209725475389</v>
      </c>
      <c r="J69" s="67"/>
      <c r="K69" s="72">
        <f t="shared" si="2"/>
        <v>922.82985438407582</v>
      </c>
      <c r="L69" s="67"/>
      <c r="M69" s="68">
        <f t="shared" si="3"/>
        <v>181870.75058762566</v>
      </c>
      <c r="N69" s="67"/>
      <c r="O69" s="63"/>
      <c r="P69" s="70">
        <v>0</v>
      </c>
      <c r="Q69" s="27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2"/>
      <c r="CU69" s="2"/>
      <c r="CV69" s="2"/>
      <c r="CW69" s="2"/>
      <c r="CX69" s="2"/>
      <c r="CY69" s="2"/>
      <c r="CZ69" s="2"/>
      <c r="DA69" s="2"/>
      <c r="DB69" s="2"/>
      <c r="DC69" s="2"/>
    </row>
    <row r="70" spans="1:107">
      <c r="A70" s="1"/>
      <c r="B70" s="15"/>
      <c r="C70" s="71">
        <v>56</v>
      </c>
      <c r="D70" s="65"/>
      <c r="E70" s="68">
        <f t="shared" si="4"/>
        <v>181870.75058762566</v>
      </c>
      <c r="F70" s="67"/>
      <c r="G70" s="68">
        <f t="shared" si="0"/>
        <v>563.79932682163951</v>
      </c>
      <c r="H70" s="67"/>
      <c r="I70" s="68">
        <f t="shared" si="1"/>
        <v>359.0305275624363</v>
      </c>
      <c r="J70" s="67"/>
      <c r="K70" s="72">
        <f t="shared" si="2"/>
        <v>922.82985438407582</v>
      </c>
      <c r="L70" s="67"/>
      <c r="M70" s="68">
        <f t="shared" si="3"/>
        <v>181511.72006006323</v>
      </c>
      <c r="N70" s="67"/>
      <c r="O70" s="63"/>
      <c r="P70" s="70">
        <v>0</v>
      </c>
      <c r="Q70" s="27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2"/>
      <c r="CU70" s="2"/>
      <c r="CV70" s="2"/>
      <c r="CW70" s="2"/>
      <c r="CX70" s="2"/>
      <c r="CY70" s="2"/>
      <c r="CZ70" s="2"/>
      <c r="DA70" s="2"/>
      <c r="DB70" s="2"/>
      <c r="DC70" s="2"/>
    </row>
    <row r="71" spans="1:107">
      <c r="A71" s="1"/>
      <c r="B71" s="15"/>
      <c r="C71" s="71">
        <v>57</v>
      </c>
      <c r="D71" s="65"/>
      <c r="E71" s="68">
        <f t="shared" si="4"/>
        <v>181511.72006006323</v>
      </c>
      <c r="F71" s="67"/>
      <c r="G71" s="68">
        <f t="shared" si="0"/>
        <v>562.68633218619595</v>
      </c>
      <c r="H71" s="67"/>
      <c r="I71" s="68">
        <f t="shared" si="1"/>
        <v>360.14352219787986</v>
      </c>
      <c r="J71" s="67"/>
      <c r="K71" s="72">
        <f t="shared" si="2"/>
        <v>922.82985438407582</v>
      </c>
      <c r="L71" s="67"/>
      <c r="M71" s="68">
        <f t="shared" si="3"/>
        <v>181151.57653786536</v>
      </c>
      <c r="N71" s="67"/>
      <c r="O71" s="63"/>
      <c r="P71" s="70">
        <v>0</v>
      </c>
      <c r="Q71" s="27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2"/>
      <c r="CU71" s="2"/>
      <c r="CV71" s="2"/>
      <c r="CW71" s="2"/>
      <c r="CX71" s="2"/>
      <c r="CY71" s="2"/>
      <c r="CZ71" s="2"/>
      <c r="DA71" s="2"/>
      <c r="DB71" s="2"/>
      <c r="DC71" s="2"/>
    </row>
    <row r="72" spans="1:107">
      <c r="A72" s="1"/>
      <c r="B72" s="15"/>
      <c r="C72" s="71">
        <v>58</v>
      </c>
      <c r="D72" s="65"/>
      <c r="E72" s="68">
        <f t="shared" si="4"/>
        <v>181151.57653786536</v>
      </c>
      <c r="F72" s="67"/>
      <c r="G72" s="68">
        <f t="shared" si="0"/>
        <v>561.56988726738257</v>
      </c>
      <c r="H72" s="67"/>
      <c r="I72" s="68">
        <f t="shared" si="1"/>
        <v>361.25996711669325</v>
      </c>
      <c r="J72" s="67"/>
      <c r="K72" s="72">
        <f t="shared" si="2"/>
        <v>922.82985438407582</v>
      </c>
      <c r="L72" s="67"/>
      <c r="M72" s="68">
        <f t="shared" si="3"/>
        <v>180790.31657074866</v>
      </c>
      <c r="N72" s="67"/>
      <c r="O72" s="63"/>
      <c r="P72" s="70">
        <v>0</v>
      </c>
      <c r="Q72" s="27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2"/>
      <c r="CU72" s="2"/>
      <c r="CV72" s="2"/>
      <c r="CW72" s="2"/>
      <c r="CX72" s="2"/>
      <c r="CY72" s="2"/>
      <c r="CZ72" s="2"/>
      <c r="DA72" s="2"/>
      <c r="DB72" s="2"/>
      <c r="DC72" s="2"/>
    </row>
    <row r="73" spans="1:107">
      <c r="A73" s="1"/>
      <c r="B73" s="15"/>
      <c r="C73" s="71">
        <v>59</v>
      </c>
      <c r="D73" s="65"/>
      <c r="E73" s="68">
        <f t="shared" si="4"/>
        <v>180790.31657074866</v>
      </c>
      <c r="F73" s="67"/>
      <c r="G73" s="68">
        <f t="shared" si="0"/>
        <v>560.44998136932088</v>
      </c>
      <c r="H73" s="67"/>
      <c r="I73" s="68">
        <f t="shared" si="1"/>
        <v>362.37987301475493</v>
      </c>
      <c r="J73" s="67"/>
      <c r="K73" s="72">
        <f t="shared" si="2"/>
        <v>922.82985438407582</v>
      </c>
      <c r="L73" s="67"/>
      <c r="M73" s="68">
        <f t="shared" si="3"/>
        <v>180427.93669773391</v>
      </c>
      <c r="N73" s="67"/>
      <c r="O73" s="63"/>
      <c r="P73" s="70">
        <v>0</v>
      </c>
      <c r="Q73" s="27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2"/>
      <c r="CU73" s="2"/>
      <c r="CV73" s="2"/>
      <c r="CW73" s="2"/>
      <c r="CX73" s="2"/>
      <c r="CY73" s="2"/>
      <c r="CZ73" s="2"/>
      <c r="DA73" s="2"/>
      <c r="DB73" s="2"/>
      <c r="DC73" s="2"/>
    </row>
    <row r="74" spans="1:107">
      <c r="A74" s="1"/>
      <c r="B74" s="15"/>
      <c r="C74" s="71">
        <v>60</v>
      </c>
      <c r="D74" s="65"/>
      <c r="E74" s="68">
        <f t="shared" si="4"/>
        <v>180427.93669773391</v>
      </c>
      <c r="F74" s="67"/>
      <c r="G74" s="68">
        <f t="shared" si="0"/>
        <v>559.32660376297508</v>
      </c>
      <c r="H74" s="67"/>
      <c r="I74" s="68">
        <f t="shared" si="1"/>
        <v>363.50325062110073</v>
      </c>
      <c r="J74" s="67"/>
      <c r="K74" s="72">
        <f t="shared" si="2"/>
        <v>922.82985438407582</v>
      </c>
      <c r="L74" s="67"/>
      <c r="M74" s="68">
        <f t="shared" si="3"/>
        <v>180064.43344711279</v>
      </c>
      <c r="N74" s="67"/>
      <c r="O74" s="63"/>
      <c r="P74" s="70">
        <v>0</v>
      </c>
      <c r="Q74" s="27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2"/>
      <c r="CU74" s="2"/>
      <c r="CV74" s="2"/>
      <c r="CW74" s="2"/>
      <c r="CX74" s="2"/>
      <c r="CY74" s="2"/>
      <c r="CZ74" s="2"/>
      <c r="DA74" s="2"/>
      <c r="DB74" s="2"/>
      <c r="DC74" s="2"/>
    </row>
    <row r="75" spans="1:107">
      <c r="A75" s="1"/>
      <c r="B75" s="15"/>
      <c r="C75" s="71">
        <v>61</v>
      </c>
      <c r="D75" s="65"/>
      <c r="E75" s="68">
        <f t="shared" si="4"/>
        <v>180064.43344711279</v>
      </c>
      <c r="F75" s="67"/>
      <c r="G75" s="68">
        <f t="shared" si="0"/>
        <v>558.1997436860496</v>
      </c>
      <c r="H75" s="67"/>
      <c r="I75" s="68">
        <f t="shared" si="1"/>
        <v>364.63011069802621</v>
      </c>
      <c r="J75" s="67"/>
      <c r="K75" s="72">
        <f t="shared" si="2"/>
        <v>922.82985438407582</v>
      </c>
      <c r="L75" s="67"/>
      <c r="M75" s="68">
        <f t="shared" si="3"/>
        <v>179699.80333641477</v>
      </c>
      <c r="N75" s="67"/>
      <c r="O75" s="63"/>
      <c r="P75" s="70">
        <v>0</v>
      </c>
      <c r="Q75" s="27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2"/>
      <c r="CU75" s="2"/>
      <c r="CV75" s="2"/>
      <c r="CW75" s="2"/>
      <c r="CX75" s="2"/>
      <c r="CY75" s="2"/>
      <c r="CZ75" s="2"/>
      <c r="DA75" s="2"/>
      <c r="DB75" s="2"/>
      <c r="DC75" s="2"/>
    </row>
    <row r="76" spans="1:107">
      <c r="A76" s="1"/>
      <c r="B76" s="15"/>
      <c r="C76" s="71">
        <v>62</v>
      </c>
      <c r="D76" s="65"/>
      <c r="E76" s="68">
        <f t="shared" si="4"/>
        <v>179699.80333641477</v>
      </c>
      <c r="F76" s="67"/>
      <c r="G76" s="68">
        <f t="shared" si="0"/>
        <v>557.06939034288575</v>
      </c>
      <c r="H76" s="67"/>
      <c r="I76" s="68">
        <f t="shared" si="1"/>
        <v>365.76046404119006</v>
      </c>
      <c r="J76" s="67"/>
      <c r="K76" s="72">
        <f t="shared" si="2"/>
        <v>922.82985438407582</v>
      </c>
      <c r="L76" s="67"/>
      <c r="M76" s="68">
        <f t="shared" si="3"/>
        <v>179334.04287237357</v>
      </c>
      <c r="N76" s="67"/>
      <c r="O76" s="63"/>
      <c r="P76" s="70">
        <v>0</v>
      </c>
      <c r="Q76" s="27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2"/>
      <c r="CU76" s="2"/>
      <c r="CV76" s="2"/>
      <c r="CW76" s="2"/>
      <c r="CX76" s="2"/>
      <c r="CY76" s="2"/>
      <c r="CZ76" s="2"/>
      <c r="DA76" s="2"/>
      <c r="DB76" s="2"/>
      <c r="DC76" s="2"/>
    </row>
    <row r="77" spans="1:107">
      <c r="A77" s="1"/>
      <c r="B77" s="15"/>
      <c r="C77" s="71">
        <v>63</v>
      </c>
      <c r="D77" s="65"/>
      <c r="E77" s="68">
        <f t="shared" si="4"/>
        <v>179334.04287237357</v>
      </c>
      <c r="F77" s="67"/>
      <c r="G77" s="68">
        <f t="shared" si="0"/>
        <v>555.93553290435796</v>
      </c>
      <c r="H77" s="67"/>
      <c r="I77" s="68">
        <f t="shared" si="1"/>
        <v>366.89432147971786</v>
      </c>
      <c r="J77" s="67"/>
      <c r="K77" s="72">
        <f t="shared" si="2"/>
        <v>922.82985438407582</v>
      </c>
      <c r="L77" s="67"/>
      <c r="M77" s="68">
        <f t="shared" si="3"/>
        <v>178967.14855089385</v>
      </c>
      <c r="N77" s="67"/>
      <c r="O77" s="63"/>
      <c r="P77" s="70">
        <v>0</v>
      </c>
      <c r="Q77" s="27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2"/>
      <c r="CU77" s="2"/>
      <c r="CV77" s="2"/>
      <c r="CW77" s="2"/>
      <c r="CX77" s="2"/>
      <c r="CY77" s="2"/>
      <c r="CZ77" s="2"/>
      <c r="DA77" s="2"/>
      <c r="DB77" s="2"/>
      <c r="DC77" s="2"/>
    </row>
    <row r="78" spans="1:107">
      <c r="A78" s="1"/>
      <c r="B78" s="15"/>
      <c r="C78" s="71">
        <v>64</v>
      </c>
      <c r="D78" s="65"/>
      <c r="E78" s="68">
        <f t="shared" si="4"/>
        <v>178967.14855089385</v>
      </c>
      <c r="F78" s="67"/>
      <c r="G78" s="68">
        <f t="shared" si="0"/>
        <v>554.79816050777083</v>
      </c>
      <c r="H78" s="67"/>
      <c r="I78" s="68">
        <f t="shared" si="1"/>
        <v>368.03169387630498</v>
      </c>
      <c r="J78" s="67"/>
      <c r="K78" s="72">
        <f t="shared" si="2"/>
        <v>922.82985438407582</v>
      </c>
      <c r="L78" s="67"/>
      <c r="M78" s="68">
        <f t="shared" si="3"/>
        <v>178599.11685701754</v>
      </c>
      <c r="N78" s="67"/>
      <c r="O78" s="63"/>
      <c r="P78" s="70">
        <v>0</v>
      </c>
      <c r="Q78" s="27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2"/>
      <c r="CU78" s="2"/>
      <c r="CV78" s="2"/>
      <c r="CW78" s="2"/>
      <c r="CX78" s="2"/>
      <c r="CY78" s="2"/>
      <c r="CZ78" s="2"/>
      <c r="DA78" s="2"/>
      <c r="DB78" s="2"/>
      <c r="DC78" s="2"/>
    </row>
    <row r="79" spans="1:107">
      <c r="A79" s="1"/>
      <c r="B79" s="15"/>
      <c r="C79" s="71">
        <v>65</v>
      </c>
      <c r="D79" s="65"/>
      <c r="E79" s="68">
        <f t="shared" si="4"/>
        <v>178599.11685701754</v>
      </c>
      <c r="F79" s="67"/>
      <c r="G79" s="68">
        <f t="shared" si="0"/>
        <v>553.65726225675428</v>
      </c>
      <c r="H79" s="67"/>
      <c r="I79" s="68">
        <f t="shared" si="1"/>
        <v>369.17259212732154</v>
      </c>
      <c r="J79" s="67"/>
      <c r="K79" s="72">
        <f t="shared" si="2"/>
        <v>922.82985438407582</v>
      </c>
      <c r="L79" s="67"/>
      <c r="M79" s="68">
        <f t="shared" si="3"/>
        <v>178229.94426489022</v>
      </c>
      <c r="N79" s="67"/>
      <c r="O79" s="63"/>
      <c r="P79" s="70">
        <v>0</v>
      </c>
      <c r="Q79" s="27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2"/>
      <c r="CU79" s="2"/>
      <c r="CV79" s="2"/>
      <c r="CW79" s="2"/>
      <c r="CX79" s="2"/>
      <c r="CY79" s="2"/>
      <c r="CZ79" s="2"/>
      <c r="DA79" s="2"/>
      <c r="DB79" s="2"/>
      <c r="DC79" s="2"/>
    </row>
    <row r="80" spans="1:107">
      <c r="A80" s="1"/>
      <c r="B80" s="15"/>
      <c r="C80" s="71">
        <v>66</v>
      </c>
      <c r="D80" s="65"/>
      <c r="E80" s="68">
        <f t="shared" si="4"/>
        <v>178229.94426489022</v>
      </c>
      <c r="F80" s="67"/>
      <c r="G80" s="68">
        <f t="shared" ref="G80:G143" si="5">(E80*$G$7)/360*30</f>
        <v>552.51282722115968</v>
      </c>
      <c r="H80" s="67"/>
      <c r="I80" s="68">
        <f t="shared" ref="I80:I143" si="6">IF(ROUND(G80,2)=0,0,-PMT($G$7/12,$G$9,$G$5)-G80)</f>
        <v>370.31702716291613</v>
      </c>
      <c r="J80" s="67"/>
      <c r="K80" s="72">
        <f t="shared" ref="K80:K143" si="7">IF((G80+I80)&lt;0.1,0,G80+I80)</f>
        <v>922.82985438407582</v>
      </c>
      <c r="L80" s="67"/>
      <c r="M80" s="68">
        <f t="shared" ref="M80:M143" si="8">E80-I80</f>
        <v>177859.62723772731</v>
      </c>
      <c r="N80" s="67"/>
      <c r="O80" s="63"/>
      <c r="P80" s="70">
        <v>0</v>
      </c>
      <c r="Q80" s="27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2"/>
      <c r="CU80" s="2"/>
      <c r="CV80" s="2"/>
      <c r="CW80" s="2"/>
      <c r="CX80" s="2"/>
      <c r="CY80" s="2"/>
      <c r="CZ80" s="2"/>
      <c r="DA80" s="2"/>
      <c r="DB80" s="2"/>
      <c r="DC80" s="2"/>
    </row>
    <row r="81" spans="1:107">
      <c r="A81" s="1"/>
      <c r="B81" s="15"/>
      <c r="C81" s="71">
        <v>67</v>
      </c>
      <c r="D81" s="65"/>
      <c r="E81" s="68">
        <f t="shared" si="4"/>
        <v>177859.62723772731</v>
      </c>
      <c r="F81" s="67"/>
      <c r="G81" s="68">
        <f t="shared" si="5"/>
        <v>551.36484443695463</v>
      </c>
      <c r="H81" s="67"/>
      <c r="I81" s="68">
        <f t="shared" si="6"/>
        <v>371.46500994712119</v>
      </c>
      <c r="J81" s="67"/>
      <c r="K81" s="72">
        <f t="shared" si="7"/>
        <v>922.82985438407582</v>
      </c>
      <c r="L81" s="67"/>
      <c r="M81" s="68">
        <f t="shared" si="8"/>
        <v>177488.16222778018</v>
      </c>
      <c r="N81" s="67"/>
      <c r="O81" s="63"/>
      <c r="P81" s="70">
        <v>0</v>
      </c>
      <c r="Q81" s="27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2"/>
      <c r="CU81" s="2"/>
      <c r="CV81" s="2"/>
      <c r="CW81" s="2"/>
      <c r="CX81" s="2"/>
      <c r="CY81" s="2"/>
      <c r="CZ81" s="2"/>
      <c r="DA81" s="2"/>
      <c r="DB81" s="2"/>
      <c r="DC81" s="2"/>
    </row>
    <row r="82" spans="1:107">
      <c r="A82" s="1"/>
      <c r="B82" s="15"/>
      <c r="C82" s="71">
        <v>68</v>
      </c>
      <c r="D82" s="65"/>
      <c r="E82" s="68">
        <f t="shared" si="4"/>
        <v>177488.16222778018</v>
      </c>
      <c r="F82" s="67"/>
      <c r="G82" s="68">
        <f t="shared" si="5"/>
        <v>550.21330290611854</v>
      </c>
      <c r="H82" s="67"/>
      <c r="I82" s="68">
        <f t="shared" si="6"/>
        <v>372.61655147795727</v>
      </c>
      <c r="J82" s="67"/>
      <c r="K82" s="72">
        <f t="shared" si="7"/>
        <v>922.82985438407582</v>
      </c>
      <c r="L82" s="67"/>
      <c r="M82" s="68">
        <f t="shared" si="8"/>
        <v>177115.54567630222</v>
      </c>
      <c r="N82" s="67"/>
      <c r="O82" s="63"/>
      <c r="P82" s="70">
        <v>0</v>
      </c>
      <c r="Q82" s="27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2"/>
      <c r="CU82" s="2"/>
      <c r="CV82" s="2"/>
      <c r="CW82" s="2"/>
      <c r="CX82" s="2"/>
      <c r="CY82" s="2"/>
      <c r="CZ82" s="2"/>
      <c r="DA82" s="2"/>
      <c r="DB82" s="2"/>
      <c r="DC82" s="2"/>
    </row>
    <row r="83" spans="1:107">
      <c r="A83" s="1"/>
      <c r="B83" s="15"/>
      <c r="C83" s="71">
        <v>69</v>
      </c>
      <c r="D83" s="65"/>
      <c r="E83" s="68">
        <f t="shared" si="4"/>
        <v>177115.54567630222</v>
      </c>
      <c r="F83" s="67"/>
      <c r="G83" s="68">
        <f t="shared" si="5"/>
        <v>549.05819159653686</v>
      </c>
      <c r="H83" s="67"/>
      <c r="I83" s="68">
        <f t="shared" si="6"/>
        <v>373.77166278753896</v>
      </c>
      <c r="J83" s="67"/>
      <c r="K83" s="72">
        <f t="shared" si="7"/>
        <v>922.82985438407582</v>
      </c>
      <c r="L83" s="67"/>
      <c r="M83" s="68">
        <f t="shared" si="8"/>
        <v>176741.77401351469</v>
      </c>
      <c r="N83" s="67"/>
      <c r="O83" s="63"/>
      <c r="P83" s="70">
        <v>0</v>
      </c>
      <c r="Q83" s="27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2"/>
      <c r="CU83" s="2"/>
      <c r="CV83" s="2"/>
      <c r="CW83" s="2"/>
      <c r="CX83" s="2"/>
      <c r="CY83" s="2"/>
      <c r="CZ83" s="2"/>
      <c r="DA83" s="2"/>
      <c r="DB83" s="2"/>
      <c r="DC83" s="2"/>
    </row>
    <row r="84" spans="1:107">
      <c r="A84" s="1"/>
      <c r="B84" s="15"/>
      <c r="C84" s="71">
        <v>70</v>
      </c>
      <c r="D84" s="65"/>
      <c r="E84" s="68">
        <f t="shared" si="4"/>
        <v>176741.77401351469</v>
      </c>
      <c r="F84" s="67"/>
      <c r="G84" s="68">
        <f t="shared" si="5"/>
        <v>547.89949944189539</v>
      </c>
      <c r="H84" s="67"/>
      <c r="I84" s="68">
        <f t="shared" si="6"/>
        <v>374.93035494218043</v>
      </c>
      <c r="J84" s="67"/>
      <c r="K84" s="72">
        <f t="shared" si="7"/>
        <v>922.82985438407582</v>
      </c>
      <c r="L84" s="67"/>
      <c r="M84" s="68">
        <f t="shared" si="8"/>
        <v>176366.8436585725</v>
      </c>
      <c r="N84" s="67"/>
      <c r="O84" s="63"/>
      <c r="P84" s="70">
        <v>0</v>
      </c>
      <c r="Q84" s="27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2"/>
      <c r="CU84" s="2"/>
      <c r="CV84" s="2"/>
      <c r="CW84" s="2"/>
      <c r="CX84" s="2"/>
      <c r="CY84" s="2"/>
      <c r="CZ84" s="2"/>
      <c r="DA84" s="2"/>
      <c r="DB84" s="2"/>
      <c r="DC84" s="2"/>
    </row>
    <row r="85" spans="1:107">
      <c r="A85" s="1"/>
      <c r="B85" s="15"/>
      <c r="C85" s="71">
        <v>71</v>
      </c>
      <c r="D85" s="65"/>
      <c r="E85" s="68">
        <f t="shared" si="4"/>
        <v>176366.8436585725</v>
      </c>
      <c r="F85" s="67"/>
      <c r="G85" s="68">
        <f t="shared" si="5"/>
        <v>546.73721534157471</v>
      </c>
      <c r="H85" s="67"/>
      <c r="I85" s="68">
        <f t="shared" si="6"/>
        <v>376.0926390425011</v>
      </c>
      <c r="J85" s="67"/>
      <c r="K85" s="72">
        <f t="shared" si="7"/>
        <v>922.82985438407582</v>
      </c>
      <c r="L85" s="67"/>
      <c r="M85" s="68">
        <f t="shared" si="8"/>
        <v>175990.75101953</v>
      </c>
      <c r="N85" s="67"/>
      <c r="O85" s="63"/>
      <c r="P85" s="70">
        <v>0</v>
      </c>
      <c r="Q85" s="27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2"/>
      <c r="CU85" s="2"/>
      <c r="CV85" s="2"/>
      <c r="CW85" s="2"/>
      <c r="CX85" s="2"/>
      <c r="CY85" s="2"/>
      <c r="CZ85" s="2"/>
      <c r="DA85" s="2"/>
      <c r="DB85" s="2"/>
      <c r="DC85" s="2"/>
    </row>
    <row r="86" spans="1:107">
      <c r="A86" s="1"/>
      <c r="B86" s="15"/>
      <c r="C86" s="71">
        <v>72</v>
      </c>
      <c r="D86" s="65"/>
      <c r="E86" s="68">
        <f t="shared" ref="E86:E149" si="9">IF((M85-P85)&lt;0,0,(M85-P85))</f>
        <v>175990.75101953</v>
      </c>
      <c r="F86" s="67"/>
      <c r="G86" s="68">
        <f t="shared" si="5"/>
        <v>545.57132816054286</v>
      </c>
      <c r="H86" s="67"/>
      <c r="I86" s="68">
        <f t="shared" si="6"/>
        <v>377.25852622353295</v>
      </c>
      <c r="J86" s="67"/>
      <c r="K86" s="72">
        <f t="shared" si="7"/>
        <v>922.82985438407582</v>
      </c>
      <c r="L86" s="67"/>
      <c r="M86" s="68">
        <f t="shared" si="8"/>
        <v>175613.49249330646</v>
      </c>
      <c r="N86" s="67"/>
      <c r="O86" s="63"/>
      <c r="P86" s="70">
        <v>0</v>
      </c>
      <c r="Q86" s="27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2"/>
      <c r="CU86" s="2"/>
      <c r="CV86" s="2"/>
      <c r="CW86" s="2"/>
      <c r="CX86" s="2"/>
      <c r="CY86" s="2"/>
      <c r="CZ86" s="2"/>
      <c r="DA86" s="2"/>
      <c r="DB86" s="2"/>
      <c r="DC86" s="2"/>
    </row>
    <row r="87" spans="1:107">
      <c r="A87" s="1"/>
      <c r="B87" s="15"/>
      <c r="C87" s="71">
        <v>73</v>
      </c>
      <c r="D87" s="65"/>
      <c r="E87" s="68">
        <f t="shared" si="9"/>
        <v>175613.49249330646</v>
      </c>
      <c r="F87" s="67"/>
      <c r="G87" s="68">
        <f t="shared" si="5"/>
        <v>544.40182672925005</v>
      </c>
      <c r="H87" s="67"/>
      <c r="I87" s="68">
        <f t="shared" si="6"/>
        <v>378.42802765482577</v>
      </c>
      <c r="J87" s="67"/>
      <c r="K87" s="72">
        <f t="shared" si="7"/>
        <v>922.82985438407582</v>
      </c>
      <c r="L87" s="67"/>
      <c r="M87" s="68">
        <f t="shared" si="8"/>
        <v>175235.06446565164</v>
      </c>
      <c r="N87" s="67"/>
      <c r="O87" s="63"/>
      <c r="P87" s="70">
        <v>0</v>
      </c>
      <c r="Q87" s="27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2"/>
      <c r="CU87" s="2"/>
      <c r="CV87" s="2"/>
      <c r="CW87" s="2"/>
      <c r="CX87" s="2"/>
      <c r="CY87" s="2"/>
      <c r="CZ87" s="2"/>
      <c r="DA87" s="2"/>
      <c r="DB87" s="2"/>
      <c r="DC87" s="2"/>
    </row>
    <row r="88" spans="1:107">
      <c r="A88" s="1"/>
      <c r="B88" s="15"/>
      <c r="C88" s="71">
        <v>74</v>
      </c>
      <c r="D88" s="65"/>
      <c r="E88" s="68">
        <f t="shared" si="9"/>
        <v>175235.06446565164</v>
      </c>
      <c r="F88" s="67"/>
      <c r="G88" s="68">
        <f t="shared" si="5"/>
        <v>543.22869984352008</v>
      </c>
      <c r="H88" s="67"/>
      <c r="I88" s="68">
        <f t="shared" si="6"/>
        <v>379.60115454055574</v>
      </c>
      <c r="J88" s="67"/>
      <c r="K88" s="72">
        <f t="shared" si="7"/>
        <v>922.82985438407582</v>
      </c>
      <c r="L88" s="67"/>
      <c r="M88" s="68">
        <f t="shared" si="8"/>
        <v>174855.46331111109</v>
      </c>
      <c r="N88" s="67"/>
      <c r="O88" s="63"/>
      <c r="P88" s="70">
        <v>0</v>
      </c>
      <c r="Q88" s="27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2"/>
      <c r="CU88" s="2"/>
      <c r="CV88" s="2"/>
      <c r="CW88" s="2"/>
      <c r="CX88" s="2"/>
      <c r="CY88" s="2"/>
      <c r="CZ88" s="2"/>
      <c r="DA88" s="2"/>
      <c r="DB88" s="2"/>
      <c r="DC88" s="2"/>
    </row>
    <row r="89" spans="1:107">
      <c r="A89" s="1"/>
      <c r="B89" s="15"/>
      <c r="C89" s="71">
        <v>75</v>
      </c>
      <c r="D89" s="65"/>
      <c r="E89" s="68">
        <f t="shared" si="9"/>
        <v>174855.46331111109</v>
      </c>
      <c r="F89" s="67"/>
      <c r="G89" s="68">
        <f t="shared" si="5"/>
        <v>542.05193626444429</v>
      </c>
      <c r="H89" s="67"/>
      <c r="I89" s="68">
        <f t="shared" si="6"/>
        <v>380.77791811963152</v>
      </c>
      <c r="J89" s="67"/>
      <c r="K89" s="72">
        <f t="shared" si="7"/>
        <v>922.82985438407582</v>
      </c>
      <c r="L89" s="67"/>
      <c r="M89" s="68">
        <f t="shared" si="8"/>
        <v>174474.68539299147</v>
      </c>
      <c r="N89" s="67"/>
      <c r="O89" s="63"/>
      <c r="P89" s="70">
        <v>0</v>
      </c>
      <c r="Q89" s="27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2"/>
      <c r="CU89" s="2"/>
      <c r="CV89" s="2"/>
      <c r="CW89" s="2"/>
      <c r="CX89" s="2"/>
      <c r="CY89" s="2"/>
      <c r="CZ89" s="2"/>
      <c r="DA89" s="2"/>
      <c r="DB89" s="2"/>
      <c r="DC89" s="2"/>
    </row>
    <row r="90" spans="1:107">
      <c r="A90" s="1"/>
      <c r="B90" s="15"/>
      <c r="C90" s="71">
        <v>76</v>
      </c>
      <c r="D90" s="65"/>
      <c r="E90" s="68">
        <f t="shared" si="9"/>
        <v>174474.68539299147</v>
      </c>
      <c r="F90" s="67"/>
      <c r="G90" s="68">
        <f t="shared" si="5"/>
        <v>540.87152471827346</v>
      </c>
      <c r="H90" s="67"/>
      <c r="I90" s="68">
        <f t="shared" si="6"/>
        <v>381.95832966580235</v>
      </c>
      <c r="J90" s="67"/>
      <c r="K90" s="72">
        <f t="shared" si="7"/>
        <v>922.82985438407582</v>
      </c>
      <c r="L90" s="67"/>
      <c r="M90" s="68">
        <f t="shared" si="8"/>
        <v>174092.72706332567</v>
      </c>
      <c r="N90" s="67"/>
      <c r="O90" s="63"/>
      <c r="P90" s="70">
        <v>0</v>
      </c>
      <c r="Q90" s="27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2"/>
      <c r="CU90" s="2"/>
      <c r="CV90" s="2"/>
      <c r="CW90" s="2"/>
      <c r="CX90" s="2"/>
      <c r="CY90" s="2"/>
      <c r="CZ90" s="2"/>
      <c r="DA90" s="2"/>
      <c r="DB90" s="2"/>
      <c r="DC90" s="2"/>
    </row>
    <row r="91" spans="1:107">
      <c r="A91" s="1"/>
      <c r="B91" s="15"/>
      <c r="C91" s="71">
        <v>77</v>
      </c>
      <c r="D91" s="65"/>
      <c r="E91" s="68">
        <f t="shared" si="9"/>
        <v>174092.72706332567</v>
      </c>
      <c r="F91" s="67"/>
      <c r="G91" s="68">
        <f t="shared" si="5"/>
        <v>539.68745389630953</v>
      </c>
      <c r="H91" s="67"/>
      <c r="I91" s="68">
        <f t="shared" si="6"/>
        <v>383.14240048776628</v>
      </c>
      <c r="J91" s="67"/>
      <c r="K91" s="72">
        <f t="shared" si="7"/>
        <v>922.82985438407582</v>
      </c>
      <c r="L91" s="67"/>
      <c r="M91" s="68">
        <f t="shared" si="8"/>
        <v>173709.58466283791</v>
      </c>
      <c r="N91" s="67"/>
      <c r="O91" s="63"/>
      <c r="P91" s="70">
        <v>0</v>
      </c>
      <c r="Q91" s="27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2"/>
      <c r="CU91" s="2"/>
      <c r="CV91" s="2"/>
      <c r="CW91" s="2"/>
      <c r="CX91" s="2"/>
      <c r="CY91" s="2"/>
      <c r="CZ91" s="2"/>
      <c r="DA91" s="2"/>
      <c r="DB91" s="2"/>
      <c r="DC91" s="2"/>
    </row>
    <row r="92" spans="1:107">
      <c r="A92" s="1"/>
      <c r="B92" s="15"/>
      <c r="C92" s="71">
        <v>78</v>
      </c>
      <c r="D92" s="65"/>
      <c r="E92" s="68">
        <f t="shared" si="9"/>
        <v>173709.58466283791</v>
      </c>
      <c r="F92" s="67"/>
      <c r="G92" s="68">
        <f t="shared" si="5"/>
        <v>538.49971245479753</v>
      </c>
      <c r="H92" s="67"/>
      <c r="I92" s="68">
        <f t="shared" si="6"/>
        <v>384.33014192927828</v>
      </c>
      <c r="J92" s="67"/>
      <c r="K92" s="72">
        <f t="shared" si="7"/>
        <v>922.82985438407582</v>
      </c>
      <c r="L92" s="67"/>
      <c r="M92" s="68">
        <f t="shared" si="8"/>
        <v>173325.25452090864</v>
      </c>
      <c r="N92" s="67"/>
      <c r="O92" s="63"/>
      <c r="P92" s="70">
        <v>0</v>
      </c>
      <c r="Q92" s="27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2"/>
      <c r="CU92" s="2"/>
      <c r="CV92" s="2"/>
      <c r="CW92" s="2"/>
      <c r="CX92" s="2"/>
      <c r="CY92" s="2"/>
      <c r="CZ92" s="2"/>
      <c r="DA92" s="2"/>
      <c r="DB92" s="2"/>
      <c r="DC92" s="2"/>
    </row>
    <row r="93" spans="1:107">
      <c r="A93" s="1"/>
      <c r="B93" s="15"/>
      <c r="C93" s="71">
        <v>79</v>
      </c>
      <c r="D93" s="65"/>
      <c r="E93" s="68">
        <f t="shared" si="9"/>
        <v>173325.25452090864</v>
      </c>
      <c r="F93" s="67"/>
      <c r="G93" s="68">
        <f t="shared" si="5"/>
        <v>537.30828901481675</v>
      </c>
      <c r="H93" s="67"/>
      <c r="I93" s="68">
        <f t="shared" si="6"/>
        <v>385.52156536925906</v>
      </c>
      <c r="J93" s="67"/>
      <c r="K93" s="72">
        <f t="shared" si="7"/>
        <v>922.82985438407582</v>
      </c>
      <c r="L93" s="67"/>
      <c r="M93" s="68">
        <f t="shared" si="8"/>
        <v>172939.73295553937</v>
      </c>
      <c r="N93" s="67"/>
      <c r="O93" s="63"/>
      <c r="P93" s="70">
        <v>0</v>
      </c>
      <c r="Q93" s="27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2"/>
      <c r="CU93" s="2"/>
      <c r="CV93" s="2"/>
      <c r="CW93" s="2"/>
      <c r="CX93" s="2"/>
      <c r="CY93" s="2"/>
      <c r="CZ93" s="2"/>
      <c r="DA93" s="2"/>
      <c r="DB93" s="2"/>
      <c r="DC93" s="2"/>
    </row>
    <row r="94" spans="1:107">
      <c r="A94" s="1"/>
      <c r="B94" s="15"/>
      <c r="C94" s="71">
        <v>80</v>
      </c>
      <c r="D94" s="65"/>
      <c r="E94" s="68">
        <f t="shared" si="9"/>
        <v>172939.73295553937</v>
      </c>
      <c r="F94" s="67"/>
      <c r="G94" s="68">
        <f t="shared" si="5"/>
        <v>536.11317216217208</v>
      </c>
      <c r="H94" s="67"/>
      <c r="I94" s="68">
        <f t="shared" si="6"/>
        <v>386.71668222190374</v>
      </c>
      <c r="J94" s="67"/>
      <c r="K94" s="72">
        <f t="shared" si="7"/>
        <v>922.82985438407582</v>
      </c>
      <c r="L94" s="67"/>
      <c r="M94" s="68">
        <f t="shared" si="8"/>
        <v>172553.01627331745</v>
      </c>
      <c r="N94" s="67"/>
      <c r="O94" s="63"/>
      <c r="P94" s="70">
        <v>0</v>
      </c>
      <c r="Q94" s="27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2"/>
      <c r="CU94" s="2"/>
      <c r="CV94" s="2"/>
      <c r="CW94" s="2"/>
      <c r="CX94" s="2"/>
      <c r="CY94" s="2"/>
      <c r="CZ94" s="2"/>
      <c r="DA94" s="2"/>
      <c r="DB94" s="2"/>
      <c r="DC94" s="2"/>
    </row>
    <row r="95" spans="1:107">
      <c r="A95" s="1"/>
      <c r="B95" s="15"/>
      <c r="C95" s="71">
        <v>81</v>
      </c>
      <c r="D95" s="65"/>
      <c r="E95" s="68">
        <f t="shared" si="9"/>
        <v>172553.01627331745</v>
      </c>
      <c r="F95" s="67"/>
      <c r="G95" s="68">
        <f t="shared" si="5"/>
        <v>534.91435044728405</v>
      </c>
      <c r="H95" s="67"/>
      <c r="I95" s="68">
        <f t="shared" si="6"/>
        <v>387.91550393679177</v>
      </c>
      <c r="J95" s="67"/>
      <c r="K95" s="72">
        <f t="shared" si="7"/>
        <v>922.82985438407582</v>
      </c>
      <c r="L95" s="67"/>
      <c r="M95" s="68">
        <f t="shared" si="8"/>
        <v>172165.10076938066</v>
      </c>
      <c r="N95" s="67"/>
      <c r="O95" s="63"/>
      <c r="P95" s="70">
        <v>0</v>
      </c>
      <c r="Q95" s="27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2"/>
      <c r="CU95" s="2"/>
      <c r="CV95" s="2"/>
      <c r="CW95" s="2"/>
      <c r="CX95" s="2"/>
      <c r="CY95" s="2"/>
      <c r="CZ95" s="2"/>
      <c r="DA95" s="2"/>
      <c r="DB95" s="2"/>
      <c r="DC95" s="2"/>
    </row>
    <row r="96" spans="1:107">
      <c r="A96" s="1"/>
      <c r="B96" s="15"/>
      <c r="C96" s="71">
        <v>82</v>
      </c>
      <c r="D96" s="65"/>
      <c r="E96" s="68">
        <f t="shared" si="9"/>
        <v>172165.10076938066</v>
      </c>
      <c r="F96" s="67"/>
      <c r="G96" s="68">
        <f t="shared" si="5"/>
        <v>533.71181238507995</v>
      </c>
      <c r="H96" s="67"/>
      <c r="I96" s="68">
        <f t="shared" si="6"/>
        <v>389.11804199899586</v>
      </c>
      <c r="J96" s="67"/>
      <c r="K96" s="72">
        <f t="shared" si="7"/>
        <v>922.82985438407582</v>
      </c>
      <c r="L96" s="67"/>
      <c r="M96" s="68">
        <f t="shared" si="8"/>
        <v>171775.98272738166</v>
      </c>
      <c r="N96" s="67"/>
      <c r="O96" s="63"/>
      <c r="P96" s="70">
        <v>0</v>
      </c>
      <c r="Q96" s="27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2"/>
      <c r="CU96" s="2"/>
      <c r="CV96" s="2"/>
      <c r="CW96" s="2"/>
      <c r="CX96" s="2"/>
      <c r="CY96" s="2"/>
      <c r="CZ96" s="2"/>
      <c r="DA96" s="2"/>
      <c r="DB96" s="2"/>
      <c r="DC96" s="2"/>
    </row>
    <row r="97" spans="1:107">
      <c r="A97" s="1"/>
      <c r="B97" s="15"/>
      <c r="C97" s="71">
        <v>83</v>
      </c>
      <c r="D97" s="65"/>
      <c r="E97" s="68">
        <f t="shared" si="9"/>
        <v>171775.98272738166</v>
      </c>
      <c r="F97" s="67"/>
      <c r="G97" s="68">
        <f t="shared" si="5"/>
        <v>532.50554645488307</v>
      </c>
      <c r="H97" s="67"/>
      <c r="I97" s="68">
        <f t="shared" si="6"/>
        <v>390.32430792919274</v>
      </c>
      <c r="J97" s="67"/>
      <c r="K97" s="72">
        <f t="shared" si="7"/>
        <v>922.82985438407582</v>
      </c>
      <c r="L97" s="67"/>
      <c r="M97" s="68">
        <f t="shared" si="8"/>
        <v>171385.65841945246</v>
      </c>
      <c r="N97" s="67"/>
      <c r="O97" s="63"/>
      <c r="P97" s="70">
        <v>0</v>
      </c>
      <c r="Q97" s="27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2"/>
      <c r="CU97" s="2"/>
      <c r="CV97" s="2"/>
      <c r="CW97" s="2"/>
      <c r="CX97" s="2"/>
      <c r="CY97" s="2"/>
      <c r="CZ97" s="2"/>
      <c r="DA97" s="2"/>
      <c r="DB97" s="2"/>
      <c r="DC97" s="2"/>
    </row>
    <row r="98" spans="1:107">
      <c r="A98" s="1"/>
      <c r="B98" s="15"/>
      <c r="C98" s="71">
        <v>84</v>
      </c>
      <c r="D98" s="65"/>
      <c r="E98" s="68">
        <f t="shared" si="9"/>
        <v>171385.65841945246</v>
      </c>
      <c r="F98" s="67"/>
      <c r="G98" s="68">
        <f t="shared" si="5"/>
        <v>531.29554110030256</v>
      </c>
      <c r="H98" s="67"/>
      <c r="I98" s="68">
        <f t="shared" si="6"/>
        <v>391.53431328377326</v>
      </c>
      <c r="J98" s="67"/>
      <c r="K98" s="72">
        <f t="shared" si="7"/>
        <v>922.82985438407582</v>
      </c>
      <c r="L98" s="67"/>
      <c r="M98" s="68">
        <f t="shared" si="8"/>
        <v>170994.12410616869</v>
      </c>
      <c r="N98" s="67"/>
      <c r="O98" s="63"/>
      <c r="P98" s="70">
        <v>0</v>
      </c>
      <c r="Q98" s="27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2"/>
      <c r="CU98" s="2"/>
      <c r="CV98" s="2"/>
      <c r="CW98" s="2"/>
      <c r="CX98" s="2"/>
      <c r="CY98" s="2"/>
      <c r="CZ98" s="2"/>
      <c r="DA98" s="2"/>
      <c r="DB98" s="2"/>
      <c r="DC98" s="2"/>
    </row>
    <row r="99" spans="1:107">
      <c r="A99" s="1"/>
      <c r="B99" s="15"/>
      <c r="C99" s="71">
        <v>85</v>
      </c>
      <c r="D99" s="65"/>
      <c r="E99" s="68">
        <f t="shared" si="9"/>
        <v>170994.12410616869</v>
      </c>
      <c r="F99" s="67"/>
      <c r="G99" s="68">
        <f t="shared" si="5"/>
        <v>530.08178472912289</v>
      </c>
      <c r="H99" s="67"/>
      <c r="I99" s="68">
        <f t="shared" si="6"/>
        <v>392.74806965495293</v>
      </c>
      <c r="J99" s="67"/>
      <c r="K99" s="72">
        <f t="shared" si="7"/>
        <v>922.82985438407582</v>
      </c>
      <c r="L99" s="67"/>
      <c r="M99" s="68">
        <f t="shared" si="8"/>
        <v>170601.37603651374</v>
      </c>
      <c r="N99" s="67"/>
      <c r="O99" s="63"/>
      <c r="P99" s="70">
        <v>0</v>
      </c>
      <c r="Q99" s="27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2"/>
      <c r="CU99" s="2"/>
      <c r="CV99" s="2"/>
      <c r="CW99" s="2"/>
      <c r="CX99" s="2"/>
      <c r="CY99" s="2"/>
      <c r="CZ99" s="2"/>
      <c r="DA99" s="2"/>
      <c r="DB99" s="2"/>
      <c r="DC99" s="2"/>
    </row>
    <row r="100" spans="1:107">
      <c r="A100" s="1"/>
      <c r="B100" s="15"/>
      <c r="C100" s="71">
        <v>86</v>
      </c>
      <c r="D100" s="65"/>
      <c r="E100" s="68">
        <f t="shared" si="9"/>
        <v>170601.37603651374</v>
      </c>
      <c r="F100" s="67"/>
      <c r="G100" s="68">
        <f t="shared" si="5"/>
        <v>528.86426571319248</v>
      </c>
      <c r="H100" s="67"/>
      <c r="I100" s="68">
        <f t="shared" si="6"/>
        <v>393.96558867088333</v>
      </c>
      <c r="J100" s="67"/>
      <c r="K100" s="72">
        <f t="shared" si="7"/>
        <v>922.82985438407582</v>
      </c>
      <c r="L100" s="67"/>
      <c r="M100" s="68">
        <f t="shared" si="8"/>
        <v>170207.41044784285</v>
      </c>
      <c r="N100" s="67"/>
      <c r="O100" s="63"/>
      <c r="P100" s="70">
        <v>0</v>
      </c>
      <c r="Q100" s="27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2"/>
      <c r="CU100" s="2"/>
      <c r="CV100" s="2"/>
      <c r="CW100" s="2"/>
      <c r="CX100" s="2"/>
      <c r="CY100" s="2"/>
      <c r="CZ100" s="2"/>
      <c r="DA100" s="2"/>
      <c r="DB100" s="2"/>
      <c r="DC100" s="2"/>
    </row>
    <row r="101" spans="1:107">
      <c r="A101" s="1"/>
      <c r="B101" s="15"/>
      <c r="C101" s="71">
        <v>87</v>
      </c>
      <c r="D101" s="65"/>
      <c r="E101" s="68">
        <f t="shared" si="9"/>
        <v>170207.41044784285</v>
      </c>
      <c r="F101" s="67"/>
      <c r="G101" s="68">
        <f t="shared" si="5"/>
        <v>527.64297238831284</v>
      </c>
      <c r="H101" s="67"/>
      <c r="I101" s="68">
        <f t="shared" si="6"/>
        <v>395.18688199576297</v>
      </c>
      <c r="J101" s="67"/>
      <c r="K101" s="72">
        <f t="shared" si="7"/>
        <v>922.82985438407582</v>
      </c>
      <c r="L101" s="67"/>
      <c r="M101" s="68">
        <f t="shared" si="8"/>
        <v>169812.22356584709</v>
      </c>
      <c r="N101" s="67"/>
      <c r="O101" s="63"/>
      <c r="P101" s="70">
        <v>0</v>
      </c>
      <c r="Q101" s="27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2"/>
      <c r="CU101" s="2"/>
      <c r="CV101" s="2"/>
      <c r="CW101" s="2"/>
      <c r="CX101" s="2"/>
      <c r="CY101" s="2"/>
      <c r="CZ101" s="2"/>
      <c r="DA101" s="2"/>
      <c r="DB101" s="2"/>
      <c r="DC101" s="2"/>
    </row>
    <row r="102" spans="1:107">
      <c r="A102" s="1"/>
      <c r="B102" s="15"/>
      <c r="C102" s="71">
        <v>88</v>
      </c>
      <c r="D102" s="65"/>
      <c r="E102" s="68">
        <f t="shared" si="9"/>
        <v>169812.22356584709</v>
      </c>
      <c r="F102" s="67"/>
      <c r="G102" s="68">
        <f t="shared" si="5"/>
        <v>526.4178930541259</v>
      </c>
      <c r="H102" s="67"/>
      <c r="I102" s="68">
        <f t="shared" si="6"/>
        <v>396.41196132994992</v>
      </c>
      <c r="J102" s="67"/>
      <c r="K102" s="72">
        <f t="shared" si="7"/>
        <v>922.82985438407582</v>
      </c>
      <c r="L102" s="67"/>
      <c r="M102" s="68">
        <f t="shared" si="8"/>
        <v>169415.81160451713</v>
      </c>
      <c r="N102" s="67"/>
      <c r="O102" s="63"/>
      <c r="P102" s="70">
        <v>0</v>
      </c>
      <c r="Q102" s="27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2"/>
      <c r="CU102" s="2"/>
      <c r="CV102" s="2"/>
      <c r="CW102" s="2"/>
      <c r="CX102" s="2"/>
      <c r="CY102" s="2"/>
      <c r="CZ102" s="2"/>
      <c r="DA102" s="2"/>
      <c r="DB102" s="2"/>
      <c r="DC102" s="2"/>
    </row>
    <row r="103" spans="1:107">
      <c r="A103" s="1"/>
      <c r="B103" s="15"/>
      <c r="C103" s="71">
        <v>89</v>
      </c>
      <c r="D103" s="65"/>
      <c r="E103" s="68">
        <f t="shared" si="9"/>
        <v>169415.81160451713</v>
      </c>
      <c r="F103" s="67"/>
      <c r="G103" s="68">
        <f t="shared" si="5"/>
        <v>525.18901597400304</v>
      </c>
      <c r="H103" s="67"/>
      <c r="I103" s="68">
        <f t="shared" si="6"/>
        <v>397.64083841007277</v>
      </c>
      <c r="J103" s="67"/>
      <c r="K103" s="72">
        <f t="shared" si="7"/>
        <v>922.82985438407582</v>
      </c>
      <c r="L103" s="67"/>
      <c r="M103" s="68">
        <f t="shared" si="8"/>
        <v>169018.17076610707</v>
      </c>
      <c r="N103" s="67"/>
      <c r="O103" s="63"/>
      <c r="P103" s="70">
        <v>0</v>
      </c>
      <c r="Q103" s="27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2"/>
      <c r="CU103" s="2"/>
      <c r="CV103" s="2"/>
      <c r="CW103" s="2"/>
      <c r="CX103" s="2"/>
      <c r="CY103" s="2"/>
      <c r="CZ103" s="2"/>
      <c r="DA103" s="2"/>
      <c r="DB103" s="2"/>
      <c r="DC103" s="2"/>
    </row>
    <row r="104" spans="1:107">
      <c r="A104" s="1"/>
      <c r="B104" s="15"/>
      <c r="C104" s="71">
        <v>90</v>
      </c>
      <c r="D104" s="65"/>
      <c r="E104" s="68">
        <f t="shared" si="9"/>
        <v>169018.17076610707</v>
      </c>
      <c r="F104" s="67"/>
      <c r="G104" s="68">
        <f t="shared" si="5"/>
        <v>523.9563293749319</v>
      </c>
      <c r="H104" s="67"/>
      <c r="I104" s="68">
        <f t="shared" si="6"/>
        <v>398.87352500914392</v>
      </c>
      <c r="J104" s="67"/>
      <c r="K104" s="72">
        <f t="shared" si="7"/>
        <v>922.82985438407582</v>
      </c>
      <c r="L104" s="67"/>
      <c r="M104" s="68">
        <f t="shared" si="8"/>
        <v>168619.29724109793</v>
      </c>
      <c r="N104" s="67"/>
      <c r="O104" s="63"/>
      <c r="P104" s="70">
        <v>0</v>
      </c>
      <c r="Q104" s="27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2"/>
      <c r="CU104" s="2"/>
      <c r="CV104" s="2"/>
      <c r="CW104" s="2"/>
      <c r="CX104" s="2"/>
      <c r="CY104" s="2"/>
      <c r="CZ104" s="2"/>
      <c r="DA104" s="2"/>
      <c r="DB104" s="2"/>
      <c r="DC104" s="2"/>
    </row>
    <row r="105" spans="1:107">
      <c r="A105" s="1"/>
      <c r="B105" s="15"/>
      <c r="C105" s="71">
        <v>91</v>
      </c>
      <c r="D105" s="65"/>
      <c r="E105" s="68">
        <f t="shared" si="9"/>
        <v>168619.29724109793</v>
      </c>
      <c r="F105" s="67"/>
      <c r="G105" s="68">
        <f t="shared" si="5"/>
        <v>522.71982144740355</v>
      </c>
      <c r="H105" s="67"/>
      <c r="I105" s="68">
        <f t="shared" si="6"/>
        <v>400.11003293667227</v>
      </c>
      <c r="J105" s="67"/>
      <c r="K105" s="72">
        <f t="shared" si="7"/>
        <v>922.82985438407582</v>
      </c>
      <c r="L105" s="67"/>
      <c r="M105" s="68">
        <f t="shared" si="8"/>
        <v>168219.18720816125</v>
      </c>
      <c r="N105" s="67"/>
      <c r="O105" s="63"/>
      <c r="P105" s="70">
        <v>0</v>
      </c>
      <c r="Q105" s="27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2"/>
      <c r="CU105" s="2"/>
      <c r="CV105" s="2"/>
      <c r="CW105" s="2"/>
      <c r="CX105" s="2"/>
      <c r="CY105" s="2"/>
      <c r="CZ105" s="2"/>
      <c r="DA105" s="2"/>
      <c r="DB105" s="2"/>
      <c r="DC105" s="2"/>
    </row>
    <row r="106" spans="1:107">
      <c r="A106" s="1"/>
      <c r="B106" s="15"/>
      <c r="C106" s="71">
        <v>92</v>
      </c>
      <c r="D106" s="65"/>
      <c r="E106" s="68">
        <f t="shared" si="9"/>
        <v>168219.18720816125</v>
      </c>
      <c r="F106" s="67"/>
      <c r="G106" s="68">
        <f t="shared" si="5"/>
        <v>521.47948034529986</v>
      </c>
      <c r="H106" s="67"/>
      <c r="I106" s="68">
        <f t="shared" si="6"/>
        <v>401.35037403877595</v>
      </c>
      <c r="J106" s="67"/>
      <c r="K106" s="72">
        <f t="shared" si="7"/>
        <v>922.82985438407582</v>
      </c>
      <c r="L106" s="67"/>
      <c r="M106" s="68">
        <f t="shared" si="8"/>
        <v>167817.83683412249</v>
      </c>
      <c r="N106" s="67"/>
      <c r="O106" s="63"/>
      <c r="P106" s="70">
        <v>0</v>
      </c>
      <c r="Q106" s="27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2"/>
      <c r="CU106" s="2"/>
      <c r="CV106" s="2"/>
      <c r="CW106" s="2"/>
      <c r="CX106" s="2"/>
      <c r="CY106" s="2"/>
      <c r="CZ106" s="2"/>
      <c r="DA106" s="2"/>
      <c r="DB106" s="2"/>
      <c r="DC106" s="2"/>
    </row>
    <row r="107" spans="1:107">
      <c r="A107" s="1"/>
      <c r="B107" s="15"/>
      <c r="C107" s="71">
        <v>93</v>
      </c>
      <c r="D107" s="65"/>
      <c r="E107" s="68">
        <f t="shared" si="9"/>
        <v>167817.83683412249</v>
      </c>
      <c r="F107" s="67"/>
      <c r="G107" s="68">
        <f t="shared" si="5"/>
        <v>520.23529418577971</v>
      </c>
      <c r="H107" s="67"/>
      <c r="I107" s="68">
        <f t="shared" si="6"/>
        <v>402.59456019829611</v>
      </c>
      <c r="J107" s="67"/>
      <c r="K107" s="72">
        <f t="shared" si="7"/>
        <v>922.82985438407582</v>
      </c>
      <c r="L107" s="67"/>
      <c r="M107" s="68">
        <f t="shared" si="8"/>
        <v>167415.2422739242</v>
      </c>
      <c r="N107" s="67"/>
      <c r="O107" s="63"/>
      <c r="P107" s="70">
        <v>0</v>
      </c>
      <c r="Q107" s="27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2"/>
      <c r="CU107" s="2"/>
      <c r="CV107" s="2"/>
      <c r="CW107" s="2"/>
      <c r="CX107" s="2"/>
      <c r="CY107" s="2"/>
      <c r="CZ107" s="2"/>
      <c r="DA107" s="2"/>
      <c r="DB107" s="2"/>
      <c r="DC107" s="2"/>
    </row>
    <row r="108" spans="1:107">
      <c r="A108" s="1"/>
      <c r="B108" s="15"/>
      <c r="C108" s="71">
        <v>94</v>
      </c>
      <c r="D108" s="65"/>
      <c r="E108" s="68">
        <f t="shared" si="9"/>
        <v>167415.2422739242</v>
      </c>
      <c r="F108" s="67"/>
      <c r="G108" s="68">
        <f t="shared" si="5"/>
        <v>518.98725104916491</v>
      </c>
      <c r="H108" s="67"/>
      <c r="I108" s="68">
        <f t="shared" si="6"/>
        <v>403.8426033349109</v>
      </c>
      <c r="J108" s="67"/>
      <c r="K108" s="72">
        <f t="shared" si="7"/>
        <v>922.82985438407582</v>
      </c>
      <c r="L108" s="67"/>
      <c r="M108" s="68">
        <f t="shared" si="8"/>
        <v>167011.39967058928</v>
      </c>
      <c r="N108" s="67"/>
      <c r="O108" s="63"/>
      <c r="P108" s="70">
        <v>0</v>
      </c>
      <c r="Q108" s="27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2"/>
      <c r="CU108" s="2"/>
      <c r="CV108" s="2"/>
      <c r="CW108" s="2"/>
      <c r="CX108" s="2"/>
      <c r="CY108" s="2"/>
      <c r="CZ108" s="2"/>
      <c r="DA108" s="2"/>
      <c r="DB108" s="2"/>
      <c r="DC108" s="2"/>
    </row>
    <row r="109" spans="1:107">
      <c r="A109" s="1"/>
      <c r="B109" s="15"/>
      <c r="C109" s="71">
        <v>95</v>
      </c>
      <c r="D109" s="65"/>
      <c r="E109" s="68">
        <f t="shared" si="9"/>
        <v>167011.39967058928</v>
      </c>
      <c r="F109" s="67"/>
      <c r="G109" s="68">
        <f t="shared" si="5"/>
        <v>517.73533897882669</v>
      </c>
      <c r="H109" s="67"/>
      <c r="I109" s="68">
        <f t="shared" si="6"/>
        <v>405.09451540524913</v>
      </c>
      <c r="J109" s="67"/>
      <c r="K109" s="72">
        <f t="shared" si="7"/>
        <v>922.82985438407582</v>
      </c>
      <c r="L109" s="67"/>
      <c r="M109" s="68">
        <f t="shared" si="8"/>
        <v>166606.30515518403</v>
      </c>
      <c r="N109" s="67"/>
      <c r="O109" s="63"/>
      <c r="P109" s="70">
        <v>0</v>
      </c>
      <c r="Q109" s="27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2"/>
      <c r="CU109" s="2"/>
      <c r="CV109" s="2"/>
      <c r="CW109" s="2"/>
      <c r="CX109" s="2"/>
      <c r="CY109" s="2"/>
      <c r="CZ109" s="2"/>
      <c r="DA109" s="2"/>
      <c r="DB109" s="2"/>
      <c r="DC109" s="2"/>
    </row>
    <row r="110" spans="1:107">
      <c r="A110" s="1"/>
      <c r="B110" s="15"/>
      <c r="C110" s="71">
        <v>96</v>
      </c>
      <c r="D110" s="65"/>
      <c r="E110" s="68">
        <f t="shared" si="9"/>
        <v>166606.30515518403</v>
      </c>
      <c r="F110" s="67"/>
      <c r="G110" s="68">
        <f t="shared" si="5"/>
        <v>516.47954598107049</v>
      </c>
      <c r="H110" s="67"/>
      <c r="I110" s="68">
        <f t="shared" si="6"/>
        <v>406.35030840300533</v>
      </c>
      <c r="J110" s="67"/>
      <c r="K110" s="72">
        <f t="shared" si="7"/>
        <v>922.82985438407582</v>
      </c>
      <c r="L110" s="67"/>
      <c r="M110" s="68">
        <f t="shared" si="8"/>
        <v>166199.95484678104</v>
      </c>
      <c r="N110" s="67"/>
      <c r="O110" s="63"/>
      <c r="P110" s="70">
        <v>0</v>
      </c>
      <c r="Q110" s="27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2"/>
      <c r="CU110" s="2"/>
      <c r="CV110" s="2"/>
      <c r="CW110" s="2"/>
      <c r="CX110" s="2"/>
      <c r="CY110" s="2"/>
      <c r="CZ110" s="2"/>
      <c r="DA110" s="2"/>
      <c r="DB110" s="2"/>
      <c r="DC110" s="2"/>
    </row>
    <row r="111" spans="1:107">
      <c r="A111" s="1"/>
      <c r="B111" s="15"/>
      <c r="C111" s="71">
        <v>97</v>
      </c>
      <c r="D111" s="65"/>
      <c r="E111" s="68">
        <f t="shared" si="9"/>
        <v>166199.95484678104</v>
      </c>
      <c r="F111" s="67"/>
      <c r="G111" s="68">
        <f t="shared" si="5"/>
        <v>515.21986002502115</v>
      </c>
      <c r="H111" s="67"/>
      <c r="I111" s="68">
        <f t="shared" si="6"/>
        <v>407.60999435905467</v>
      </c>
      <c r="J111" s="67"/>
      <c r="K111" s="72">
        <f t="shared" si="7"/>
        <v>922.82985438407582</v>
      </c>
      <c r="L111" s="67"/>
      <c r="M111" s="68">
        <f t="shared" si="8"/>
        <v>165792.34485242199</v>
      </c>
      <c r="N111" s="67"/>
      <c r="O111" s="63"/>
      <c r="P111" s="70">
        <v>0</v>
      </c>
      <c r="Q111" s="27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2"/>
      <c r="CU111" s="2"/>
      <c r="CV111" s="2"/>
      <c r="CW111" s="2"/>
      <c r="CX111" s="2"/>
      <c r="CY111" s="2"/>
      <c r="CZ111" s="2"/>
      <c r="DA111" s="2"/>
      <c r="DB111" s="2"/>
      <c r="DC111" s="2"/>
    </row>
    <row r="112" spans="1:107">
      <c r="A112" s="1"/>
      <c r="B112" s="15"/>
      <c r="C112" s="71">
        <v>98</v>
      </c>
      <c r="D112" s="65"/>
      <c r="E112" s="68">
        <f t="shared" si="9"/>
        <v>165792.34485242199</v>
      </c>
      <c r="F112" s="67"/>
      <c r="G112" s="68">
        <f t="shared" si="5"/>
        <v>513.95626904250821</v>
      </c>
      <c r="H112" s="67"/>
      <c r="I112" s="68">
        <f t="shared" si="6"/>
        <v>408.8735853415676</v>
      </c>
      <c r="J112" s="67"/>
      <c r="K112" s="72">
        <f t="shared" si="7"/>
        <v>922.82985438407582</v>
      </c>
      <c r="L112" s="67"/>
      <c r="M112" s="68">
        <f t="shared" si="8"/>
        <v>165383.47126708043</v>
      </c>
      <c r="N112" s="67"/>
      <c r="O112" s="63"/>
      <c r="P112" s="70">
        <v>0</v>
      </c>
      <c r="Q112" s="27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2"/>
      <c r="CU112" s="2"/>
      <c r="CV112" s="2"/>
      <c r="CW112" s="2"/>
      <c r="CX112" s="2"/>
      <c r="CY112" s="2"/>
      <c r="CZ112" s="2"/>
      <c r="DA112" s="2"/>
      <c r="DB112" s="2"/>
      <c r="DC112" s="2"/>
    </row>
    <row r="113" spans="1:107">
      <c r="A113" s="1"/>
      <c r="B113" s="15"/>
      <c r="C113" s="71">
        <v>99</v>
      </c>
      <c r="D113" s="65"/>
      <c r="E113" s="68">
        <f t="shared" si="9"/>
        <v>165383.47126708043</v>
      </c>
      <c r="F113" s="67"/>
      <c r="G113" s="68">
        <f t="shared" si="5"/>
        <v>512.68876092794926</v>
      </c>
      <c r="H113" s="67"/>
      <c r="I113" s="68">
        <f t="shared" si="6"/>
        <v>410.14109345612655</v>
      </c>
      <c r="J113" s="67"/>
      <c r="K113" s="72">
        <f t="shared" si="7"/>
        <v>922.82985438407582</v>
      </c>
      <c r="L113" s="67"/>
      <c r="M113" s="68">
        <f t="shared" si="8"/>
        <v>164973.3301736243</v>
      </c>
      <c r="N113" s="67"/>
      <c r="O113" s="63"/>
      <c r="P113" s="70">
        <v>0</v>
      </c>
      <c r="Q113" s="27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2"/>
      <c r="CU113" s="2"/>
      <c r="CV113" s="2"/>
      <c r="CW113" s="2"/>
      <c r="CX113" s="2"/>
      <c r="CY113" s="2"/>
      <c r="CZ113" s="2"/>
      <c r="DA113" s="2"/>
      <c r="DB113" s="2"/>
      <c r="DC113" s="2"/>
    </row>
    <row r="114" spans="1:107">
      <c r="A114" s="1"/>
      <c r="B114" s="15"/>
      <c r="C114" s="71">
        <v>100</v>
      </c>
      <c r="D114" s="65"/>
      <c r="E114" s="68">
        <f t="shared" si="9"/>
        <v>164973.3301736243</v>
      </c>
      <c r="F114" s="67"/>
      <c r="G114" s="68">
        <f t="shared" si="5"/>
        <v>511.41732353823528</v>
      </c>
      <c r="H114" s="67"/>
      <c r="I114" s="68">
        <f t="shared" si="6"/>
        <v>411.41253084584054</v>
      </c>
      <c r="J114" s="67"/>
      <c r="K114" s="72">
        <f t="shared" si="7"/>
        <v>922.82985438407582</v>
      </c>
      <c r="L114" s="67"/>
      <c r="M114" s="68">
        <f t="shared" si="8"/>
        <v>164561.91764277846</v>
      </c>
      <c r="N114" s="67"/>
      <c r="O114" s="63"/>
      <c r="P114" s="70">
        <v>0</v>
      </c>
      <c r="Q114" s="27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2"/>
      <c r="CU114" s="2"/>
      <c r="CV114" s="2"/>
      <c r="CW114" s="2"/>
      <c r="CX114" s="2"/>
      <c r="CY114" s="2"/>
      <c r="CZ114" s="2"/>
      <c r="DA114" s="2"/>
      <c r="DB114" s="2"/>
      <c r="DC114" s="2"/>
    </row>
    <row r="115" spans="1:107">
      <c r="A115" s="1"/>
      <c r="B115" s="15"/>
      <c r="C115" s="71">
        <v>101</v>
      </c>
      <c r="D115" s="65"/>
      <c r="E115" s="68">
        <f t="shared" si="9"/>
        <v>164561.91764277846</v>
      </c>
      <c r="F115" s="67"/>
      <c r="G115" s="68">
        <f t="shared" si="5"/>
        <v>510.14194469261321</v>
      </c>
      <c r="H115" s="67"/>
      <c r="I115" s="68">
        <f t="shared" si="6"/>
        <v>412.68790969146261</v>
      </c>
      <c r="J115" s="67"/>
      <c r="K115" s="72">
        <f t="shared" si="7"/>
        <v>922.82985438407582</v>
      </c>
      <c r="L115" s="67"/>
      <c r="M115" s="68">
        <f t="shared" si="8"/>
        <v>164149.22973308701</v>
      </c>
      <c r="N115" s="67"/>
      <c r="O115" s="63"/>
      <c r="P115" s="70">
        <v>0</v>
      </c>
      <c r="Q115" s="27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2"/>
      <c r="CU115" s="2"/>
      <c r="CV115" s="2"/>
      <c r="CW115" s="2"/>
      <c r="CX115" s="2"/>
      <c r="CY115" s="2"/>
      <c r="CZ115" s="2"/>
      <c r="DA115" s="2"/>
      <c r="DB115" s="2"/>
      <c r="DC115" s="2"/>
    </row>
    <row r="116" spans="1:107">
      <c r="A116" s="1"/>
      <c r="B116" s="15"/>
      <c r="C116" s="71">
        <v>102</v>
      </c>
      <c r="D116" s="65"/>
      <c r="E116" s="68">
        <f t="shared" si="9"/>
        <v>164149.22973308701</v>
      </c>
      <c r="F116" s="67"/>
      <c r="G116" s="68">
        <f t="shared" si="5"/>
        <v>508.86261217256964</v>
      </c>
      <c r="H116" s="67"/>
      <c r="I116" s="68">
        <f t="shared" si="6"/>
        <v>413.96724221150617</v>
      </c>
      <c r="J116" s="67"/>
      <c r="K116" s="72">
        <f t="shared" si="7"/>
        <v>922.82985438407582</v>
      </c>
      <c r="L116" s="67"/>
      <c r="M116" s="68">
        <f t="shared" si="8"/>
        <v>163735.2624908755</v>
      </c>
      <c r="N116" s="67"/>
      <c r="O116" s="63"/>
      <c r="P116" s="70">
        <v>0</v>
      </c>
      <c r="Q116" s="27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2"/>
      <c r="CU116" s="2"/>
      <c r="CV116" s="2"/>
      <c r="CW116" s="2"/>
      <c r="CX116" s="2"/>
      <c r="CY116" s="2"/>
      <c r="CZ116" s="2"/>
      <c r="DA116" s="2"/>
      <c r="DB116" s="2"/>
      <c r="DC116" s="2"/>
    </row>
    <row r="117" spans="1:107">
      <c r="A117" s="1"/>
      <c r="B117" s="15"/>
      <c r="C117" s="71">
        <v>103</v>
      </c>
      <c r="D117" s="65"/>
      <c r="E117" s="68">
        <f t="shared" si="9"/>
        <v>163735.2624908755</v>
      </c>
      <c r="F117" s="67"/>
      <c r="G117" s="68">
        <f t="shared" si="5"/>
        <v>507.57931372171402</v>
      </c>
      <c r="H117" s="67"/>
      <c r="I117" s="68">
        <f t="shared" si="6"/>
        <v>415.2505406623618</v>
      </c>
      <c r="J117" s="67"/>
      <c r="K117" s="72">
        <f t="shared" si="7"/>
        <v>922.82985438407582</v>
      </c>
      <c r="L117" s="67"/>
      <c r="M117" s="68">
        <f t="shared" si="8"/>
        <v>163320.01195021314</v>
      </c>
      <c r="N117" s="67"/>
      <c r="O117" s="63"/>
      <c r="P117" s="70">
        <v>0</v>
      </c>
      <c r="Q117" s="27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2"/>
      <c r="CU117" s="2"/>
      <c r="CV117" s="2"/>
      <c r="CW117" s="2"/>
      <c r="CX117" s="2"/>
      <c r="CY117" s="2"/>
      <c r="CZ117" s="2"/>
      <c r="DA117" s="2"/>
      <c r="DB117" s="2"/>
      <c r="DC117" s="2"/>
    </row>
    <row r="118" spans="1:107">
      <c r="A118" s="1"/>
      <c r="B118" s="15"/>
      <c r="C118" s="71">
        <v>104</v>
      </c>
      <c r="D118" s="65"/>
      <c r="E118" s="68">
        <f t="shared" si="9"/>
        <v>163320.01195021314</v>
      </c>
      <c r="F118" s="67"/>
      <c r="G118" s="68">
        <f t="shared" si="5"/>
        <v>506.29203704566061</v>
      </c>
      <c r="H118" s="67"/>
      <c r="I118" s="68">
        <f t="shared" si="6"/>
        <v>416.53781733841521</v>
      </c>
      <c r="J118" s="67"/>
      <c r="K118" s="72">
        <f t="shared" si="7"/>
        <v>922.82985438407582</v>
      </c>
      <c r="L118" s="67"/>
      <c r="M118" s="68">
        <f t="shared" si="8"/>
        <v>162903.47413287472</v>
      </c>
      <c r="N118" s="67"/>
      <c r="O118" s="63"/>
      <c r="P118" s="70">
        <v>0</v>
      </c>
      <c r="Q118" s="27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2"/>
      <c r="CU118" s="2"/>
      <c r="CV118" s="2"/>
      <c r="CW118" s="2"/>
      <c r="CX118" s="2"/>
      <c r="CY118" s="2"/>
      <c r="CZ118" s="2"/>
      <c r="DA118" s="2"/>
      <c r="DB118" s="2"/>
      <c r="DC118" s="2"/>
    </row>
    <row r="119" spans="1:107">
      <c r="A119" s="1"/>
      <c r="B119" s="15"/>
      <c r="C119" s="71">
        <v>105</v>
      </c>
      <c r="D119" s="65"/>
      <c r="E119" s="68">
        <f t="shared" si="9"/>
        <v>162903.47413287472</v>
      </c>
      <c r="F119" s="67"/>
      <c r="G119" s="68">
        <f t="shared" si="5"/>
        <v>505.0007698119116</v>
      </c>
      <c r="H119" s="67"/>
      <c r="I119" s="68">
        <f t="shared" si="6"/>
        <v>417.82908457216422</v>
      </c>
      <c r="J119" s="67"/>
      <c r="K119" s="72">
        <f t="shared" si="7"/>
        <v>922.82985438407582</v>
      </c>
      <c r="L119" s="67"/>
      <c r="M119" s="68">
        <f t="shared" si="8"/>
        <v>162485.64504830254</v>
      </c>
      <c r="N119" s="67"/>
      <c r="O119" s="63"/>
      <c r="P119" s="70">
        <v>0</v>
      </c>
      <c r="Q119" s="27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2"/>
      <c r="CU119" s="2"/>
      <c r="CV119" s="2"/>
      <c r="CW119" s="2"/>
      <c r="CX119" s="2"/>
      <c r="CY119" s="2"/>
      <c r="CZ119" s="2"/>
      <c r="DA119" s="2"/>
      <c r="DB119" s="2"/>
      <c r="DC119" s="2"/>
    </row>
    <row r="120" spans="1:107">
      <c r="A120" s="1"/>
      <c r="B120" s="15"/>
      <c r="C120" s="71">
        <v>106</v>
      </c>
      <c r="D120" s="65"/>
      <c r="E120" s="68">
        <f t="shared" si="9"/>
        <v>162485.64504830254</v>
      </c>
      <c r="F120" s="67"/>
      <c r="G120" s="68">
        <f t="shared" si="5"/>
        <v>503.70549964973782</v>
      </c>
      <c r="H120" s="67"/>
      <c r="I120" s="68">
        <f t="shared" si="6"/>
        <v>419.124354734338</v>
      </c>
      <c r="J120" s="67"/>
      <c r="K120" s="72">
        <f t="shared" si="7"/>
        <v>922.82985438407582</v>
      </c>
      <c r="L120" s="67"/>
      <c r="M120" s="68">
        <f t="shared" si="8"/>
        <v>162066.52069356819</v>
      </c>
      <c r="N120" s="67"/>
      <c r="O120" s="63"/>
      <c r="P120" s="70">
        <v>0</v>
      </c>
      <c r="Q120" s="27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2"/>
      <c r="CU120" s="2"/>
      <c r="CV120" s="2"/>
      <c r="CW120" s="2"/>
      <c r="CX120" s="2"/>
      <c r="CY120" s="2"/>
      <c r="CZ120" s="2"/>
      <c r="DA120" s="2"/>
      <c r="DB120" s="2"/>
      <c r="DC120" s="2"/>
    </row>
    <row r="121" spans="1:107">
      <c r="A121" s="1"/>
      <c r="B121" s="15"/>
      <c r="C121" s="71">
        <v>107</v>
      </c>
      <c r="D121" s="65"/>
      <c r="E121" s="68">
        <f t="shared" si="9"/>
        <v>162066.52069356819</v>
      </c>
      <c r="F121" s="67"/>
      <c r="G121" s="68">
        <f t="shared" si="5"/>
        <v>502.40621415006137</v>
      </c>
      <c r="H121" s="67"/>
      <c r="I121" s="68">
        <f t="shared" si="6"/>
        <v>420.42364023401444</v>
      </c>
      <c r="J121" s="67"/>
      <c r="K121" s="72">
        <f t="shared" si="7"/>
        <v>922.82985438407582</v>
      </c>
      <c r="L121" s="67"/>
      <c r="M121" s="68">
        <f t="shared" si="8"/>
        <v>161646.09705333418</v>
      </c>
      <c r="N121" s="67"/>
      <c r="O121" s="63"/>
      <c r="P121" s="70">
        <v>0</v>
      </c>
      <c r="Q121" s="27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2"/>
      <c r="CU121" s="2"/>
      <c r="CV121" s="2"/>
      <c r="CW121" s="2"/>
      <c r="CX121" s="2"/>
      <c r="CY121" s="2"/>
      <c r="CZ121" s="2"/>
      <c r="DA121" s="2"/>
      <c r="DB121" s="2"/>
      <c r="DC121" s="2"/>
    </row>
    <row r="122" spans="1:107">
      <c r="A122" s="1"/>
      <c r="B122" s="15"/>
      <c r="C122" s="71">
        <v>108</v>
      </c>
      <c r="D122" s="65"/>
      <c r="E122" s="68">
        <f t="shared" si="9"/>
        <v>161646.09705333418</v>
      </c>
      <c r="F122" s="67"/>
      <c r="G122" s="68">
        <f t="shared" si="5"/>
        <v>501.10290086533587</v>
      </c>
      <c r="H122" s="67"/>
      <c r="I122" s="68">
        <f t="shared" si="6"/>
        <v>421.72695351873995</v>
      </c>
      <c r="J122" s="67"/>
      <c r="K122" s="72">
        <f t="shared" si="7"/>
        <v>922.82985438407582</v>
      </c>
      <c r="L122" s="67"/>
      <c r="M122" s="68">
        <f t="shared" si="8"/>
        <v>161224.37009981542</v>
      </c>
      <c r="N122" s="67"/>
      <c r="O122" s="63"/>
      <c r="P122" s="70">
        <v>0</v>
      </c>
      <c r="Q122" s="27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2"/>
      <c r="CU122" s="2"/>
      <c r="CV122" s="2"/>
      <c r="CW122" s="2"/>
      <c r="CX122" s="2"/>
      <c r="CY122" s="2"/>
      <c r="CZ122" s="2"/>
      <c r="DA122" s="2"/>
      <c r="DB122" s="2"/>
      <c r="DC122" s="2"/>
    </row>
    <row r="123" spans="1:107">
      <c r="A123" s="1"/>
      <c r="B123" s="15"/>
      <c r="C123" s="71">
        <v>109</v>
      </c>
      <c r="D123" s="65"/>
      <c r="E123" s="68">
        <f t="shared" si="9"/>
        <v>161224.37009981542</v>
      </c>
      <c r="F123" s="67"/>
      <c r="G123" s="68">
        <f t="shared" si="5"/>
        <v>499.79554730942777</v>
      </c>
      <c r="H123" s="67"/>
      <c r="I123" s="68">
        <f t="shared" si="6"/>
        <v>423.03430707464804</v>
      </c>
      <c r="J123" s="67"/>
      <c r="K123" s="72">
        <f t="shared" si="7"/>
        <v>922.82985438407582</v>
      </c>
      <c r="L123" s="67"/>
      <c r="M123" s="68">
        <f t="shared" si="8"/>
        <v>160801.33579274078</v>
      </c>
      <c r="N123" s="67"/>
      <c r="O123" s="63"/>
      <c r="P123" s="70">
        <v>0</v>
      </c>
      <c r="Q123" s="27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2"/>
      <c r="CU123" s="2"/>
      <c r="CV123" s="2"/>
      <c r="CW123" s="2"/>
      <c r="CX123" s="2"/>
      <c r="CY123" s="2"/>
      <c r="CZ123" s="2"/>
      <c r="DA123" s="2"/>
      <c r="DB123" s="2"/>
      <c r="DC123" s="2"/>
    </row>
    <row r="124" spans="1:107">
      <c r="A124" s="1"/>
      <c r="B124" s="15"/>
      <c r="C124" s="71">
        <v>110</v>
      </c>
      <c r="D124" s="65"/>
      <c r="E124" s="68">
        <f t="shared" si="9"/>
        <v>160801.33579274078</v>
      </c>
      <c r="F124" s="67"/>
      <c r="G124" s="68">
        <f t="shared" si="5"/>
        <v>498.48414095749638</v>
      </c>
      <c r="H124" s="67"/>
      <c r="I124" s="68">
        <f t="shared" si="6"/>
        <v>424.34571342657944</v>
      </c>
      <c r="J124" s="67"/>
      <c r="K124" s="72">
        <f t="shared" si="7"/>
        <v>922.82985438407582</v>
      </c>
      <c r="L124" s="67"/>
      <c r="M124" s="68">
        <f t="shared" si="8"/>
        <v>160376.99007931419</v>
      </c>
      <c r="N124" s="67"/>
      <c r="O124" s="63"/>
      <c r="P124" s="70">
        <v>0</v>
      </c>
      <c r="Q124" s="27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2"/>
      <c r="CU124" s="2"/>
      <c r="CV124" s="2"/>
      <c r="CW124" s="2"/>
      <c r="CX124" s="2"/>
      <c r="CY124" s="2"/>
      <c r="CZ124" s="2"/>
      <c r="DA124" s="2"/>
      <c r="DB124" s="2"/>
      <c r="DC124" s="2"/>
    </row>
    <row r="125" spans="1:107">
      <c r="A125" s="1"/>
      <c r="B125" s="15"/>
      <c r="C125" s="71">
        <v>111</v>
      </c>
      <c r="D125" s="65"/>
      <c r="E125" s="68">
        <f t="shared" si="9"/>
        <v>160376.99007931419</v>
      </c>
      <c r="F125" s="67"/>
      <c r="G125" s="68">
        <f t="shared" si="5"/>
        <v>497.1686692458739</v>
      </c>
      <c r="H125" s="67"/>
      <c r="I125" s="68">
        <f t="shared" si="6"/>
        <v>425.66118513820192</v>
      </c>
      <c r="J125" s="67"/>
      <c r="K125" s="72">
        <f t="shared" si="7"/>
        <v>922.82985438407582</v>
      </c>
      <c r="L125" s="67"/>
      <c r="M125" s="68">
        <f t="shared" si="8"/>
        <v>159951.328894176</v>
      </c>
      <c r="N125" s="67"/>
      <c r="O125" s="63"/>
      <c r="P125" s="70">
        <v>0</v>
      </c>
      <c r="Q125" s="27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2"/>
      <c r="CU125" s="2"/>
      <c r="CV125" s="2"/>
      <c r="CW125" s="2"/>
      <c r="CX125" s="2"/>
      <c r="CY125" s="2"/>
      <c r="CZ125" s="2"/>
      <c r="DA125" s="2"/>
      <c r="DB125" s="2"/>
      <c r="DC125" s="2"/>
    </row>
    <row r="126" spans="1:107">
      <c r="A126" s="1"/>
      <c r="B126" s="15"/>
      <c r="C126" s="71">
        <v>112</v>
      </c>
      <c r="D126" s="65"/>
      <c r="E126" s="68">
        <f t="shared" si="9"/>
        <v>159951.328894176</v>
      </c>
      <c r="F126" s="67"/>
      <c r="G126" s="68">
        <f t="shared" si="5"/>
        <v>495.84911957194555</v>
      </c>
      <c r="H126" s="67"/>
      <c r="I126" s="68">
        <f t="shared" si="6"/>
        <v>426.98073481213027</v>
      </c>
      <c r="J126" s="67"/>
      <c r="K126" s="72">
        <f t="shared" si="7"/>
        <v>922.82985438407582</v>
      </c>
      <c r="L126" s="67"/>
      <c r="M126" s="68">
        <f t="shared" si="8"/>
        <v>159524.34815936387</v>
      </c>
      <c r="N126" s="67"/>
      <c r="O126" s="63"/>
      <c r="P126" s="70">
        <v>0</v>
      </c>
      <c r="Q126" s="27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2"/>
      <c r="CU126" s="2"/>
      <c r="CV126" s="2"/>
      <c r="CW126" s="2"/>
      <c r="CX126" s="2"/>
      <c r="CY126" s="2"/>
      <c r="CZ126" s="2"/>
      <c r="DA126" s="2"/>
      <c r="DB126" s="2"/>
      <c r="DC126" s="2"/>
    </row>
    <row r="127" spans="1:107">
      <c r="A127" s="1"/>
      <c r="B127" s="15"/>
      <c r="C127" s="71">
        <v>113</v>
      </c>
      <c r="D127" s="65"/>
      <c r="E127" s="68">
        <f t="shared" si="9"/>
        <v>159524.34815936387</v>
      </c>
      <c r="F127" s="67"/>
      <c r="G127" s="68">
        <f t="shared" si="5"/>
        <v>494.52547929402795</v>
      </c>
      <c r="H127" s="67"/>
      <c r="I127" s="68">
        <f t="shared" si="6"/>
        <v>428.30437509004787</v>
      </c>
      <c r="J127" s="67"/>
      <c r="K127" s="72">
        <f t="shared" si="7"/>
        <v>922.82985438407582</v>
      </c>
      <c r="L127" s="67"/>
      <c r="M127" s="68">
        <f t="shared" si="8"/>
        <v>159096.04378427382</v>
      </c>
      <c r="N127" s="67"/>
      <c r="O127" s="63"/>
      <c r="P127" s="70">
        <v>0</v>
      </c>
      <c r="Q127" s="27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2"/>
      <c r="CU127" s="2"/>
      <c r="CV127" s="2"/>
      <c r="CW127" s="2"/>
      <c r="CX127" s="2"/>
      <c r="CY127" s="2"/>
      <c r="CZ127" s="2"/>
      <c r="DA127" s="2"/>
      <c r="DB127" s="2"/>
      <c r="DC127" s="2"/>
    </row>
    <row r="128" spans="1:107">
      <c r="A128" s="1"/>
      <c r="B128" s="15"/>
      <c r="C128" s="71">
        <v>114</v>
      </c>
      <c r="D128" s="65"/>
      <c r="E128" s="68">
        <f t="shared" si="9"/>
        <v>159096.04378427382</v>
      </c>
      <c r="F128" s="67"/>
      <c r="G128" s="68">
        <f t="shared" si="5"/>
        <v>493.19773573124877</v>
      </c>
      <c r="H128" s="67"/>
      <c r="I128" s="68">
        <f t="shared" si="6"/>
        <v>429.63211865282705</v>
      </c>
      <c r="J128" s="67"/>
      <c r="K128" s="72">
        <f t="shared" si="7"/>
        <v>922.82985438407582</v>
      </c>
      <c r="L128" s="67"/>
      <c r="M128" s="68">
        <f t="shared" si="8"/>
        <v>158666.41166562098</v>
      </c>
      <c r="N128" s="67"/>
      <c r="O128" s="63"/>
      <c r="P128" s="70">
        <v>0</v>
      </c>
      <c r="Q128" s="27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2"/>
      <c r="CU128" s="2"/>
      <c r="CV128" s="2"/>
      <c r="CW128" s="2"/>
      <c r="CX128" s="2"/>
      <c r="CY128" s="2"/>
      <c r="CZ128" s="2"/>
      <c r="DA128" s="2"/>
      <c r="DB128" s="2"/>
      <c r="DC128" s="2"/>
    </row>
    <row r="129" spans="1:107">
      <c r="A129" s="1"/>
      <c r="B129" s="15"/>
      <c r="C129" s="71">
        <v>115</v>
      </c>
      <c r="D129" s="65"/>
      <c r="E129" s="68">
        <f t="shared" si="9"/>
        <v>158666.41166562098</v>
      </c>
      <c r="F129" s="67"/>
      <c r="G129" s="68">
        <f t="shared" si="5"/>
        <v>491.86587616342496</v>
      </c>
      <c r="H129" s="67"/>
      <c r="I129" s="68">
        <f t="shared" si="6"/>
        <v>430.96397822065086</v>
      </c>
      <c r="J129" s="67"/>
      <c r="K129" s="72">
        <f t="shared" si="7"/>
        <v>922.82985438407582</v>
      </c>
      <c r="L129" s="67"/>
      <c r="M129" s="68">
        <f t="shared" si="8"/>
        <v>158235.44768740033</v>
      </c>
      <c r="N129" s="67"/>
      <c r="O129" s="63"/>
      <c r="P129" s="70">
        <v>0</v>
      </c>
      <c r="Q129" s="27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2"/>
      <c r="CU129" s="2"/>
      <c r="CV129" s="2"/>
      <c r="CW129" s="2"/>
      <c r="CX129" s="2"/>
      <c r="CY129" s="2"/>
      <c r="CZ129" s="2"/>
      <c r="DA129" s="2"/>
      <c r="DB129" s="2"/>
      <c r="DC129" s="2"/>
    </row>
    <row r="130" spans="1:107">
      <c r="A130" s="1"/>
      <c r="B130" s="15"/>
      <c r="C130" s="71">
        <v>116</v>
      </c>
      <c r="D130" s="65"/>
      <c r="E130" s="68">
        <f t="shared" si="9"/>
        <v>158235.44768740033</v>
      </c>
      <c r="F130" s="67"/>
      <c r="G130" s="68">
        <f t="shared" si="5"/>
        <v>490.52988783094099</v>
      </c>
      <c r="H130" s="67"/>
      <c r="I130" s="68">
        <f t="shared" si="6"/>
        <v>432.29996655313482</v>
      </c>
      <c r="J130" s="67"/>
      <c r="K130" s="72">
        <f t="shared" si="7"/>
        <v>922.82985438407582</v>
      </c>
      <c r="L130" s="67"/>
      <c r="M130" s="68">
        <f t="shared" si="8"/>
        <v>157803.14772084719</v>
      </c>
      <c r="N130" s="67"/>
      <c r="O130" s="63"/>
      <c r="P130" s="70">
        <v>0</v>
      </c>
      <c r="Q130" s="27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2"/>
      <c r="CU130" s="2"/>
      <c r="CV130" s="2"/>
      <c r="CW130" s="2"/>
      <c r="CX130" s="2"/>
      <c r="CY130" s="2"/>
      <c r="CZ130" s="2"/>
      <c r="DA130" s="2"/>
      <c r="DB130" s="2"/>
      <c r="DC130" s="2"/>
    </row>
    <row r="131" spans="1:107">
      <c r="A131" s="1"/>
      <c r="B131" s="15"/>
      <c r="C131" s="71">
        <v>117</v>
      </c>
      <c r="D131" s="65"/>
      <c r="E131" s="68">
        <f t="shared" si="9"/>
        <v>157803.14772084719</v>
      </c>
      <c r="F131" s="67"/>
      <c r="G131" s="68">
        <f t="shared" si="5"/>
        <v>489.18975793462619</v>
      </c>
      <c r="H131" s="67"/>
      <c r="I131" s="68">
        <f t="shared" si="6"/>
        <v>433.64009644944963</v>
      </c>
      <c r="J131" s="67"/>
      <c r="K131" s="72">
        <f t="shared" si="7"/>
        <v>922.82985438407582</v>
      </c>
      <c r="L131" s="67"/>
      <c r="M131" s="68">
        <f t="shared" si="8"/>
        <v>157369.50762439775</v>
      </c>
      <c r="N131" s="67"/>
      <c r="O131" s="63"/>
      <c r="P131" s="70">
        <v>0</v>
      </c>
      <c r="Q131" s="27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2"/>
      <c r="CU131" s="2"/>
      <c r="CV131" s="2"/>
      <c r="CW131" s="2"/>
      <c r="CX131" s="2"/>
      <c r="CY131" s="2"/>
      <c r="CZ131" s="2"/>
      <c r="DA131" s="2"/>
      <c r="DB131" s="2"/>
      <c r="DC131" s="2"/>
    </row>
    <row r="132" spans="1:107">
      <c r="A132" s="1"/>
      <c r="B132" s="15"/>
      <c r="C132" s="71">
        <v>118</v>
      </c>
      <c r="D132" s="65"/>
      <c r="E132" s="68">
        <f t="shared" si="9"/>
        <v>157369.50762439775</v>
      </c>
      <c r="F132" s="67"/>
      <c r="G132" s="68">
        <f t="shared" si="5"/>
        <v>487.84547363563297</v>
      </c>
      <c r="H132" s="67"/>
      <c r="I132" s="68">
        <f t="shared" si="6"/>
        <v>434.98438074844285</v>
      </c>
      <c r="J132" s="67"/>
      <c r="K132" s="72">
        <f t="shared" si="7"/>
        <v>922.82985438407582</v>
      </c>
      <c r="L132" s="67"/>
      <c r="M132" s="68">
        <f t="shared" si="8"/>
        <v>156934.52324364931</v>
      </c>
      <c r="N132" s="67"/>
      <c r="O132" s="63"/>
      <c r="P132" s="70">
        <v>0</v>
      </c>
      <c r="Q132" s="27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2"/>
      <c r="CU132" s="2"/>
      <c r="CV132" s="2"/>
      <c r="CW132" s="2"/>
      <c r="CX132" s="2"/>
      <c r="CY132" s="2"/>
      <c r="CZ132" s="2"/>
      <c r="DA132" s="2"/>
      <c r="DB132" s="2"/>
      <c r="DC132" s="2"/>
    </row>
    <row r="133" spans="1:107">
      <c r="A133" s="1"/>
      <c r="B133" s="15"/>
      <c r="C133" s="71">
        <v>119</v>
      </c>
      <c r="D133" s="65"/>
      <c r="E133" s="68">
        <f t="shared" si="9"/>
        <v>156934.52324364931</v>
      </c>
      <c r="F133" s="67"/>
      <c r="G133" s="68">
        <f t="shared" si="5"/>
        <v>486.49702205531287</v>
      </c>
      <c r="H133" s="67"/>
      <c r="I133" s="68">
        <f t="shared" si="6"/>
        <v>436.33283232876295</v>
      </c>
      <c r="J133" s="67"/>
      <c r="K133" s="72">
        <f t="shared" si="7"/>
        <v>922.82985438407582</v>
      </c>
      <c r="L133" s="67"/>
      <c r="M133" s="68">
        <f t="shared" si="8"/>
        <v>156498.19041132054</v>
      </c>
      <c r="N133" s="67"/>
      <c r="O133" s="63"/>
      <c r="P133" s="70">
        <v>0</v>
      </c>
      <c r="Q133" s="27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2"/>
      <c r="CU133" s="2"/>
      <c r="CV133" s="2"/>
      <c r="CW133" s="2"/>
      <c r="CX133" s="2"/>
      <c r="CY133" s="2"/>
      <c r="CZ133" s="2"/>
      <c r="DA133" s="2"/>
      <c r="DB133" s="2"/>
      <c r="DC133" s="2"/>
    </row>
    <row r="134" spans="1:107">
      <c r="A134" s="1"/>
      <c r="B134" s="15"/>
      <c r="C134" s="71">
        <v>120</v>
      </c>
      <c r="D134" s="65"/>
      <c r="E134" s="68">
        <f t="shared" si="9"/>
        <v>156498.19041132054</v>
      </c>
      <c r="F134" s="67"/>
      <c r="G134" s="68">
        <f t="shared" si="5"/>
        <v>485.14439027509366</v>
      </c>
      <c r="H134" s="67"/>
      <c r="I134" s="68">
        <f t="shared" si="6"/>
        <v>437.68546410898216</v>
      </c>
      <c r="J134" s="67"/>
      <c r="K134" s="72">
        <f t="shared" si="7"/>
        <v>922.82985438407582</v>
      </c>
      <c r="L134" s="67"/>
      <c r="M134" s="68">
        <f t="shared" si="8"/>
        <v>156060.50494721156</v>
      </c>
      <c r="N134" s="67"/>
      <c r="O134" s="63"/>
      <c r="P134" s="70">
        <v>0</v>
      </c>
      <c r="Q134" s="27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2"/>
      <c r="CU134" s="2"/>
      <c r="CV134" s="2"/>
      <c r="CW134" s="2"/>
      <c r="CX134" s="2"/>
      <c r="CY134" s="2"/>
      <c r="CZ134" s="2"/>
      <c r="DA134" s="2"/>
      <c r="DB134" s="2"/>
      <c r="DC134" s="2"/>
    </row>
    <row r="135" spans="1:107">
      <c r="A135" s="1"/>
      <c r="B135" s="15"/>
      <c r="C135" s="71">
        <v>121</v>
      </c>
      <c r="D135" s="65"/>
      <c r="E135" s="68">
        <f t="shared" si="9"/>
        <v>156060.50494721156</v>
      </c>
      <c r="F135" s="67"/>
      <c r="G135" s="68">
        <f t="shared" si="5"/>
        <v>483.78756533635578</v>
      </c>
      <c r="H135" s="67"/>
      <c r="I135" s="68">
        <f t="shared" si="6"/>
        <v>439.04228904772003</v>
      </c>
      <c r="J135" s="67"/>
      <c r="K135" s="72">
        <f t="shared" si="7"/>
        <v>922.82985438407582</v>
      </c>
      <c r="L135" s="67"/>
      <c r="M135" s="68">
        <f t="shared" si="8"/>
        <v>155621.46265816386</v>
      </c>
      <c r="N135" s="67"/>
      <c r="O135" s="63"/>
      <c r="P135" s="70">
        <v>0</v>
      </c>
      <c r="Q135" s="27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2"/>
      <c r="CU135" s="2"/>
      <c r="CV135" s="2"/>
      <c r="CW135" s="2"/>
      <c r="CX135" s="2"/>
      <c r="CY135" s="2"/>
      <c r="CZ135" s="2"/>
      <c r="DA135" s="2"/>
      <c r="DB135" s="2"/>
      <c r="DC135" s="2"/>
    </row>
    <row r="136" spans="1:107">
      <c r="A136" s="1"/>
      <c r="B136" s="15"/>
      <c r="C136" s="71">
        <v>122</v>
      </c>
      <c r="D136" s="65"/>
      <c r="E136" s="68">
        <f t="shared" si="9"/>
        <v>155621.46265816386</v>
      </c>
      <c r="F136" s="67"/>
      <c r="G136" s="68">
        <f t="shared" si="5"/>
        <v>482.42653424030794</v>
      </c>
      <c r="H136" s="67"/>
      <c r="I136" s="68">
        <f t="shared" si="6"/>
        <v>440.40332014376787</v>
      </c>
      <c r="J136" s="67"/>
      <c r="K136" s="72">
        <f t="shared" si="7"/>
        <v>922.82985438407582</v>
      </c>
      <c r="L136" s="67"/>
      <c r="M136" s="68">
        <f t="shared" si="8"/>
        <v>155181.0593380201</v>
      </c>
      <c r="N136" s="67"/>
      <c r="O136" s="63"/>
      <c r="P136" s="70">
        <v>0</v>
      </c>
      <c r="Q136" s="27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2"/>
      <c r="CU136" s="2"/>
      <c r="CV136" s="2"/>
      <c r="CW136" s="2"/>
      <c r="CX136" s="2"/>
      <c r="CY136" s="2"/>
      <c r="CZ136" s="2"/>
      <c r="DA136" s="2"/>
      <c r="DB136" s="2"/>
      <c r="DC136" s="2"/>
    </row>
    <row r="137" spans="1:107">
      <c r="A137" s="1"/>
      <c r="B137" s="15"/>
      <c r="C137" s="71">
        <v>123</v>
      </c>
      <c r="D137" s="65"/>
      <c r="E137" s="68">
        <f t="shared" si="9"/>
        <v>155181.0593380201</v>
      </c>
      <c r="F137" s="67"/>
      <c r="G137" s="68">
        <f t="shared" si="5"/>
        <v>481.06128394786231</v>
      </c>
      <c r="H137" s="67"/>
      <c r="I137" s="68">
        <f t="shared" si="6"/>
        <v>441.76857043621351</v>
      </c>
      <c r="J137" s="67"/>
      <c r="K137" s="72">
        <f t="shared" si="7"/>
        <v>922.82985438407582</v>
      </c>
      <c r="L137" s="67"/>
      <c r="M137" s="68">
        <f t="shared" si="8"/>
        <v>154739.29076758388</v>
      </c>
      <c r="N137" s="67"/>
      <c r="O137" s="63"/>
      <c r="P137" s="70">
        <v>0</v>
      </c>
      <c r="Q137" s="27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2"/>
      <c r="CU137" s="2"/>
      <c r="CV137" s="2"/>
      <c r="CW137" s="2"/>
      <c r="CX137" s="2"/>
      <c r="CY137" s="2"/>
      <c r="CZ137" s="2"/>
      <c r="DA137" s="2"/>
      <c r="DB137" s="2"/>
      <c r="DC137" s="2"/>
    </row>
    <row r="138" spans="1:107">
      <c r="A138" s="1"/>
      <c r="B138" s="15"/>
      <c r="C138" s="71">
        <v>124</v>
      </c>
      <c r="D138" s="65"/>
      <c r="E138" s="68">
        <f t="shared" si="9"/>
        <v>154739.29076758388</v>
      </c>
      <c r="F138" s="67"/>
      <c r="G138" s="68">
        <f t="shared" si="5"/>
        <v>479.69180137951003</v>
      </c>
      <c r="H138" s="67"/>
      <c r="I138" s="68">
        <f t="shared" si="6"/>
        <v>443.13805300456579</v>
      </c>
      <c r="J138" s="67"/>
      <c r="K138" s="72">
        <f t="shared" si="7"/>
        <v>922.82985438407582</v>
      </c>
      <c r="L138" s="67"/>
      <c r="M138" s="68">
        <f t="shared" si="8"/>
        <v>154296.15271457931</v>
      </c>
      <c r="N138" s="67"/>
      <c r="O138" s="63"/>
      <c r="P138" s="70">
        <v>0</v>
      </c>
      <c r="Q138" s="27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2"/>
      <c r="CU138" s="2"/>
      <c r="CV138" s="2"/>
      <c r="CW138" s="2"/>
      <c r="CX138" s="2"/>
      <c r="CY138" s="2"/>
      <c r="CZ138" s="2"/>
      <c r="DA138" s="2"/>
      <c r="DB138" s="2"/>
      <c r="DC138" s="2"/>
    </row>
    <row r="139" spans="1:107">
      <c r="A139" s="1"/>
      <c r="B139" s="15"/>
      <c r="C139" s="71">
        <v>125</v>
      </c>
      <c r="D139" s="65"/>
      <c r="E139" s="68">
        <f t="shared" si="9"/>
        <v>154296.15271457931</v>
      </c>
      <c r="F139" s="67"/>
      <c r="G139" s="68">
        <f t="shared" si="5"/>
        <v>478.31807341519584</v>
      </c>
      <c r="H139" s="67"/>
      <c r="I139" s="68">
        <f t="shared" si="6"/>
        <v>444.51178096887998</v>
      </c>
      <c r="J139" s="67"/>
      <c r="K139" s="72">
        <f t="shared" si="7"/>
        <v>922.82985438407582</v>
      </c>
      <c r="L139" s="67"/>
      <c r="M139" s="68">
        <f t="shared" si="8"/>
        <v>153851.64093361044</v>
      </c>
      <c r="N139" s="67"/>
      <c r="O139" s="63"/>
      <c r="P139" s="70">
        <v>0</v>
      </c>
      <c r="Q139" s="27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2"/>
      <c r="CU139" s="2"/>
      <c r="CV139" s="2"/>
      <c r="CW139" s="2"/>
      <c r="CX139" s="2"/>
      <c r="CY139" s="2"/>
      <c r="CZ139" s="2"/>
      <c r="DA139" s="2"/>
      <c r="DB139" s="2"/>
      <c r="DC139" s="2"/>
    </row>
    <row r="140" spans="1:107">
      <c r="A140" s="1"/>
      <c r="B140" s="15"/>
      <c r="C140" s="71">
        <v>126</v>
      </c>
      <c r="D140" s="65"/>
      <c r="E140" s="68">
        <f t="shared" si="9"/>
        <v>153851.64093361044</v>
      </c>
      <c r="F140" s="67"/>
      <c r="G140" s="68">
        <f t="shared" si="5"/>
        <v>476.94008689419229</v>
      </c>
      <c r="H140" s="67"/>
      <c r="I140" s="68">
        <f t="shared" si="6"/>
        <v>445.88976748988352</v>
      </c>
      <c r="J140" s="67"/>
      <c r="K140" s="72">
        <f t="shared" si="7"/>
        <v>922.82985438407582</v>
      </c>
      <c r="L140" s="67"/>
      <c r="M140" s="68">
        <f t="shared" si="8"/>
        <v>153405.75116612055</v>
      </c>
      <c r="N140" s="67"/>
      <c r="O140" s="63"/>
      <c r="P140" s="70">
        <v>0</v>
      </c>
      <c r="Q140" s="27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2"/>
      <c r="CU140" s="2"/>
      <c r="CV140" s="2"/>
      <c r="CW140" s="2"/>
      <c r="CX140" s="2"/>
      <c r="CY140" s="2"/>
      <c r="CZ140" s="2"/>
      <c r="DA140" s="2"/>
      <c r="DB140" s="2"/>
      <c r="DC140" s="2"/>
    </row>
    <row r="141" spans="1:107">
      <c r="A141" s="1"/>
      <c r="B141" s="15"/>
      <c r="C141" s="71">
        <v>127</v>
      </c>
      <c r="D141" s="65"/>
      <c r="E141" s="68">
        <f t="shared" si="9"/>
        <v>153405.75116612055</v>
      </c>
      <c r="F141" s="67"/>
      <c r="G141" s="68">
        <f t="shared" si="5"/>
        <v>475.55782861497369</v>
      </c>
      <c r="H141" s="67"/>
      <c r="I141" s="68">
        <f t="shared" si="6"/>
        <v>447.27202576910213</v>
      </c>
      <c r="J141" s="67"/>
      <c r="K141" s="72">
        <f t="shared" si="7"/>
        <v>922.82985438407582</v>
      </c>
      <c r="L141" s="67"/>
      <c r="M141" s="68">
        <f t="shared" si="8"/>
        <v>152958.47914035144</v>
      </c>
      <c r="N141" s="67"/>
      <c r="O141" s="63"/>
      <c r="P141" s="70">
        <v>0</v>
      </c>
      <c r="Q141" s="27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2"/>
      <c r="CU141" s="2"/>
      <c r="CV141" s="2"/>
      <c r="CW141" s="2"/>
      <c r="CX141" s="2"/>
      <c r="CY141" s="2"/>
      <c r="CZ141" s="2"/>
      <c r="DA141" s="2"/>
      <c r="DB141" s="2"/>
      <c r="DC141" s="2"/>
    </row>
    <row r="142" spans="1:107">
      <c r="A142" s="1"/>
      <c r="B142" s="15"/>
      <c r="C142" s="71">
        <v>128</v>
      </c>
      <c r="D142" s="65"/>
      <c r="E142" s="68">
        <f t="shared" si="9"/>
        <v>152958.47914035144</v>
      </c>
      <c r="F142" s="67"/>
      <c r="G142" s="68">
        <f t="shared" si="5"/>
        <v>474.17128533508941</v>
      </c>
      <c r="H142" s="67"/>
      <c r="I142" s="68">
        <f t="shared" si="6"/>
        <v>448.65856904898641</v>
      </c>
      <c r="J142" s="67"/>
      <c r="K142" s="72">
        <f t="shared" si="7"/>
        <v>922.82985438407582</v>
      </c>
      <c r="L142" s="67"/>
      <c r="M142" s="68">
        <f t="shared" si="8"/>
        <v>152509.82057130247</v>
      </c>
      <c r="N142" s="67"/>
      <c r="O142" s="63"/>
      <c r="P142" s="70">
        <v>0</v>
      </c>
      <c r="Q142" s="27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2"/>
      <c r="CU142" s="2"/>
      <c r="CV142" s="2"/>
      <c r="CW142" s="2"/>
      <c r="CX142" s="2"/>
      <c r="CY142" s="2"/>
      <c r="CZ142" s="2"/>
      <c r="DA142" s="2"/>
      <c r="DB142" s="2"/>
      <c r="DC142" s="2"/>
    </row>
    <row r="143" spans="1:107">
      <c r="A143" s="1"/>
      <c r="B143" s="15"/>
      <c r="C143" s="71">
        <v>129</v>
      </c>
      <c r="D143" s="65"/>
      <c r="E143" s="68">
        <f t="shared" si="9"/>
        <v>152509.82057130247</v>
      </c>
      <c r="F143" s="67"/>
      <c r="G143" s="68">
        <f t="shared" si="5"/>
        <v>472.7804437710376</v>
      </c>
      <c r="H143" s="67"/>
      <c r="I143" s="68">
        <f t="shared" si="6"/>
        <v>450.04941061303822</v>
      </c>
      <c r="J143" s="67"/>
      <c r="K143" s="72">
        <f t="shared" si="7"/>
        <v>922.82985438407582</v>
      </c>
      <c r="L143" s="67"/>
      <c r="M143" s="68">
        <f t="shared" si="8"/>
        <v>152059.77116068942</v>
      </c>
      <c r="N143" s="67"/>
      <c r="O143" s="63"/>
      <c r="P143" s="70">
        <v>0</v>
      </c>
      <c r="Q143" s="27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2"/>
      <c r="CU143" s="2"/>
      <c r="CV143" s="2"/>
      <c r="CW143" s="2"/>
      <c r="CX143" s="2"/>
      <c r="CY143" s="2"/>
      <c r="CZ143" s="2"/>
      <c r="DA143" s="2"/>
      <c r="DB143" s="2"/>
      <c r="DC143" s="2"/>
    </row>
    <row r="144" spans="1:107">
      <c r="A144" s="1"/>
      <c r="B144" s="15"/>
      <c r="C144" s="71">
        <v>130</v>
      </c>
      <c r="D144" s="65"/>
      <c r="E144" s="68">
        <f t="shared" si="9"/>
        <v>152059.77116068942</v>
      </c>
      <c r="F144" s="67"/>
      <c r="G144" s="68">
        <f t="shared" ref="G144:G207" si="10">(E144*$G$7)/360*30</f>
        <v>471.38529059813715</v>
      </c>
      <c r="H144" s="67"/>
      <c r="I144" s="68">
        <f t="shared" ref="I144:I207" si="11">IF(ROUND(G144,2)=0,0,-PMT($G$7/12,$G$9,$G$5)-G144)</f>
        <v>451.44456378593867</v>
      </c>
      <c r="J144" s="67"/>
      <c r="K144" s="72">
        <f t="shared" ref="K144:K207" si="12">IF((G144+I144)&lt;0.1,0,G144+I144)</f>
        <v>922.82985438407582</v>
      </c>
      <c r="L144" s="67"/>
      <c r="M144" s="68">
        <f t="shared" ref="M144:M207" si="13">E144-I144</f>
        <v>151608.32659690347</v>
      </c>
      <c r="N144" s="67"/>
      <c r="O144" s="63"/>
      <c r="P144" s="70">
        <v>0</v>
      </c>
      <c r="Q144" s="27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2"/>
      <c r="CU144" s="2"/>
      <c r="CV144" s="2"/>
      <c r="CW144" s="2"/>
      <c r="CX144" s="2"/>
      <c r="CY144" s="2"/>
      <c r="CZ144" s="2"/>
      <c r="DA144" s="2"/>
      <c r="DB144" s="2"/>
      <c r="DC144" s="2"/>
    </row>
    <row r="145" spans="1:107">
      <c r="A145" s="1"/>
      <c r="B145" s="15"/>
      <c r="C145" s="71">
        <v>131</v>
      </c>
      <c r="D145" s="65"/>
      <c r="E145" s="68">
        <f t="shared" si="9"/>
        <v>151608.32659690347</v>
      </c>
      <c r="F145" s="67"/>
      <c r="G145" s="68">
        <f t="shared" si="10"/>
        <v>469.98581245040066</v>
      </c>
      <c r="H145" s="67"/>
      <c r="I145" s="68">
        <f t="shared" si="11"/>
        <v>452.84404193367516</v>
      </c>
      <c r="J145" s="67"/>
      <c r="K145" s="72">
        <f t="shared" si="12"/>
        <v>922.82985438407582</v>
      </c>
      <c r="L145" s="67"/>
      <c r="M145" s="68">
        <f t="shared" si="13"/>
        <v>151155.48255496979</v>
      </c>
      <c r="N145" s="67"/>
      <c r="O145" s="63"/>
      <c r="P145" s="70">
        <v>0</v>
      </c>
      <c r="Q145" s="27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2"/>
      <c r="CU145" s="2"/>
      <c r="CV145" s="2"/>
      <c r="CW145" s="2"/>
      <c r="CX145" s="2"/>
      <c r="CY145" s="2"/>
      <c r="CZ145" s="2"/>
      <c r="DA145" s="2"/>
      <c r="DB145" s="2"/>
      <c r="DC145" s="2"/>
    </row>
    <row r="146" spans="1:107">
      <c r="A146" s="1"/>
      <c r="B146" s="15"/>
      <c r="C146" s="71">
        <v>132</v>
      </c>
      <c r="D146" s="65"/>
      <c r="E146" s="68">
        <f t="shared" si="9"/>
        <v>151155.48255496979</v>
      </c>
      <c r="F146" s="67"/>
      <c r="G146" s="68">
        <f t="shared" si="10"/>
        <v>468.58199592040631</v>
      </c>
      <c r="H146" s="67"/>
      <c r="I146" s="68">
        <f t="shared" si="11"/>
        <v>454.2478584636695</v>
      </c>
      <c r="J146" s="67"/>
      <c r="K146" s="72">
        <f t="shared" si="12"/>
        <v>922.82985438407582</v>
      </c>
      <c r="L146" s="67"/>
      <c r="M146" s="68">
        <f t="shared" si="13"/>
        <v>150701.23469650612</v>
      </c>
      <c r="N146" s="67"/>
      <c r="O146" s="63"/>
      <c r="P146" s="70">
        <v>0</v>
      </c>
      <c r="Q146" s="27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2"/>
      <c r="CU146" s="2"/>
      <c r="CV146" s="2"/>
      <c r="CW146" s="2"/>
      <c r="CX146" s="2"/>
      <c r="CY146" s="2"/>
      <c r="CZ146" s="2"/>
      <c r="DA146" s="2"/>
      <c r="DB146" s="2"/>
      <c r="DC146" s="2"/>
    </row>
    <row r="147" spans="1:107">
      <c r="A147" s="1"/>
      <c r="B147" s="15"/>
      <c r="C147" s="71">
        <v>133</v>
      </c>
      <c r="D147" s="65"/>
      <c r="E147" s="68">
        <f t="shared" si="9"/>
        <v>150701.23469650612</v>
      </c>
      <c r="F147" s="67"/>
      <c r="G147" s="68">
        <f t="shared" si="10"/>
        <v>467.17382755916896</v>
      </c>
      <c r="H147" s="67"/>
      <c r="I147" s="68">
        <f t="shared" si="11"/>
        <v>455.65602682490686</v>
      </c>
      <c r="J147" s="67"/>
      <c r="K147" s="72">
        <f t="shared" si="12"/>
        <v>922.82985438407582</v>
      </c>
      <c r="L147" s="67"/>
      <c r="M147" s="68">
        <f t="shared" si="13"/>
        <v>150245.57866968121</v>
      </c>
      <c r="N147" s="67"/>
      <c r="O147" s="63"/>
      <c r="P147" s="70">
        <v>0</v>
      </c>
      <c r="Q147" s="27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2"/>
      <c r="CU147" s="2"/>
      <c r="CV147" s="2"/>
      <c r="CW147" s="2"/>
      <c r="CX147" s="2"/>
      <c r="CY147" s="2"/>
      <c r="CZ147" s="2"/>
      <c r="DA147" s="2"/>
      <c r="DB147" s="2"/>
      <c r="DC147" s="2"/>
    </row>
    <row r="148" spans="1:107">
      <c r="A148" s="1"/>
      <c r="B148" s="15"/>
      <c r="C148" s="71">
        <v>134</v>
      </c>
      <c r="D148" s="65"/>
      <c r="E148" s="68">
        <f t="shared" si="9"/>
        <v>150245.57866968121</v>
      </c>
      <c r="F148" s="67"/>
      <c r="G148" s="68">
        <f t="shared" si="10"/>
        <v>465.76129387601173</v>
      </c>
      <c r="H148" s="67"/>
      <c r="I148" s="68">
        <f t="shared" si="11"/>
        <v>457.06856050806408</v>
      </c>
      <c r="J148" s="67"/>
      <c r="K148" s="72">
        <f t="shared" si="12"/>
        <v>922.82985438407582</v>
      </c>
      <c r="L148" s="67"/>
      <c r="M148" s="68">
        <f t="shared" si="13"/>
        <v>149788.51010917316</v>
      </c>
      <c r="N148" s="67"/>
      <c r="O148" s="63"/>
      <c r="P148" s="70">
        <v>0</v>
      </c>
      <c r="Q148" s="27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2"/>
      <c r="CU148" s="2"/>
      <c r="CV148" s="2"/>
      <c r="CW148" s="2"/>
      <c r="CX148" s="2"/>
      <c r="CY148" s="2"/>
      <c r="CZ148" s="2"/>
      <c r="DA148" s="2"/>
      <c r="DB148" s="2"/>
      <c r="DC148" s="2"/>
    </row>
    <row r="149" spans="1:107">
      <c r="A149" s="1"/>
      <c r="B149" s="15"/>
      <c r="C149" s="71">
        <v>135</v>
      </c>
      <c r="D149" s="65"/>
      <c r="E149" s="68">
        <f t="shared" si="9"/>
        <v>149788.51010917316</v>
      </c>
      <c r="F149" s="67"/>
      <c r="G149" s="68">
        <f t="shared" si="10"/>
        <v>464.34438133843673</v>
      </c>
      <c r="H149" s="67"/>
      <c r="I149" s="68">
        <f t="shared" si="11"/>
        <v>458.48547304563908</v>
      </c>
      <c r="J149" s="67"/>
      <c r="K149" s="72">
        <f t="shared" si="12"/>
        <v>922.82985438407582</v>
      </c>
      <c r="L149" s="67"/>
      <c r="M149" s="68">
        <f t="shared" si="13"/>
        <v>149330.02463612752</v>
      </c>
      <c r="N149" s="67"/>
      <c r="O149" s="63"/>
      <c r="P149" s="70">
        <v>0</v>
      </c>
      <c r="Q149" s="27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2"/>
      <c r="CU149" s="2"/>
      <c r="CV149" s="2"/>
      <c r="CW149" s="2"/>
      <c r="CX149" s="2"/>
      <c r="CY149" s="2"/>
      <c r="CZ149" s="2"/>
      <c r="DA149" s="2"/>
      <c r="DB149" s="2"/>
      <c r="DC149" s="2"/>
    </row>
    <row r="150" spans="1:107">
      <c r="A150" s="1"/>
      <c r="B150" s="15"/>
      <c r="C150" s="71">
        <v>136</v>
      </c>
      <c r="D150" s="65"/>
      <c r="E150" s="68">
        <f t="shared" ref="E150:E213" si="14">IF((M149-P149)&lt;0,0,(M149-P149))</f>
        <v>149330.02463612752</v>
      </c>
      <c r="F150" s="67"/>
      <c r="G150" s="68">
        <f t="shared" si="10"/>
        <v>462.92307637199525</v>
      </c>
      <c r="H150" s="67"/>
      <c r="I150" s="68">
        <f t="shared" si="11"/>
        <v>459.90677801208057</v>
      </c>
      <c r="J150" s="67"/>
      <c r="K150" s="72">
        <f t="shared" si="12"/>
        <v>922.82985438407582</v>
      </c>
      <c r="L150" s="67"/>
      <c r="M150" s="68">
        <f t="shared" si="13"/>
        <v>148870.11785811544</v>
      </c>
      <c r="N150" s="67"/>
      <c r="O150" s="63"/>
      <c r="P150" s="70">
        <v>0</v>
      </c>
      <c r="Q150" s="27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2"/>
      <c r="CU150" s="2"/>
      <c r="CV150" s="2"/>
      <c r="CW150" s="2"/>
      <c r="CX150" s="2"/>
      <c r="CY150" s="2"/>
      <c r="CZ150" s="2"/>
      <c r="DA150" s="2"/>
      <c r="DB150" s="2"/>
      <c r="DC150" s="2"/>
    </row>
    <row r="151" spans="1:107">
      <c r="A151" s="1"/>
      <c r="B151" s="15"/>
      <c r="C151" s="71">
        <v>137</v>
      </c>
      <c r="D151" s="65"/>
      <c r="E151" s="68">
        <f t="shared" si="14"/>
        <v>148870.11785811544</v>
      </c>
      <c r="F151" s="67"/>
      <c r="G151" s="68">
        <f t="shared" si="10"/>
        <v>461.4973653601578</v>
      </c>
      <c r="H151" s="67"/>
      <c r="I151" s="68">
        <f t="shared" si="11"/>
        <v>461.33248902391801</v>
      </c>
      <c r="J151" s="67"/>
      <c r="K151" s="72">
        <f t="shared" si="12"/>
        <v>922.82985438407582</v>
      </c>
      <c r="L151" s="67"/>
      <c r="M151" s="68">
        <f t="shared" si="13"/>
        <v>148408.78536909152</v>
      </c>
      <c r="N151" s="67"/>
      <c r="O151" s="63"/>
      <c r="P151" s="70">
        <v>0</v>
      </c>
      <c r="Q151" s="27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2"/>
      <c r="CU151" s="2"/>
      <c r="CV151" s="2"/>
      <c r="CW151" s="2"/>
      <c r="CX151" s="2"/>
      <c r="CY151" s="2"/>
      <c r="CZ151" s="2"/>
      <c r="DA151" s="2"/>
      <c r="DB151" s="2"/>
      <c r="DC151" s="2"/>
    </row>
    <row r="152" spans="1:107">
      <c r="A152" s="1"/>
      <c r="B152" s="15"/>
      <c r="C152" s="71">
        <v>138</v>
      </c>
      <c r="D152" s="65"/>
      <c r="E152" s="68">
        <f t="shared" si="14"/>
        <v>148408.78536909152</v>
      </c>
      <c r="F152" s="67"/>
      <c r="G152" s="68">
        <f t="shared" si="10"/>
        <v>460.06723464418366</v>
      </c>
      <c r="H152" s="67"/>
      <c r="I152" s="68">
        <f t="shared" si="11"/>
        <v>462.76261973989216</v>
      </c>
      <c r="J152" s="67"/>
      <c r="K152" s="72">
        <f t="shared" si="12"/>
        <v>922.82985438407582</v>
      </c>
      <c r="L152" s="67"/>
      <c r="M152" s="68">
        <f t="shared" si="13"/>
        <v>147946.02274935163</v>
      </c>
      <c r="N152" s="67"/>
      <c r="O152" s="63"/>
      <c r="P152" s="70">
        <v>0</v>
      </c>
      <c r="Q152" s="27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2"/>
      <c r="CU152" s="2"/>
      <c r="CV152" s="2"/>
      <c r="CW152" s="2"/>
      <c r="CX152" s="2"/>
      <c r="CY152" s="2"/>
      <c r="CZ152" s="2"/>
      <c r="DA152" s="2"/>
      <c r="DB152" s="2"/>
      <c r="DC152" s="2"/>
    </row>
    <row r="153" spans="1:107">
      <c r="A153" s="1"/>
      <c r="B153" s="15"/>
      <c r="C153" s="71">
        <v>139</v>
      </c>
      <c r="D153" s="65"/>
      <c r="E153" s="68">
        <f t="shared" si="14"/>
        <v>147946.02274935163</v>
      </c>
      <c r="F153" s="67"/>
      <c r="G153" s="68">
        <f t="shared" si="10"/>
        <v>458.63267052299005</v>
      </c>
      <c r="H153" s="67"/>
      <c r="I153" s="68">
        <f t="shared" si="11"/>
        <v>464.19718386108576</v>
      </c>
      <c r="J153" s="67"/>
      <c r="K153" s="72">
        <f t="shared" si="12"/>
        <v>922.82985438407582</v>
      </c>
      <c r="L153" s="67"/>
      <c r="M153" s="68">
        <f t="shared" si="13"/>
        <v>147481.82556549055</v>
      </c>
      <c r="N153" s="67"/>
      <c r="O153" s="63"/>
      <c r="P153" s="70">
        <v>0</v>
      </c>
      <c r="Q153" s="27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2"/>
      <c r="CU153" s="2"/>
      <c r="CV153" s="2"/>
      <c r="CW153" s="2"/>
      <c r="CX153" s="2"/>
      <c r="CY153" s="2"/>
      <c r="CZ153" s="2"/>
      <c r="DA153" s="2"/>
      <c r="DB153" s="2"/>
      <c r="DC153" s="2"/>
    </row>
    <row r="154" spans="1:107">
      <c r="A154" s="1"/>
      <c r="B154" s="15"/>
      <c r="C154" s="71">
        <v>140</v>
      </c>
      <c r="D154" s="65"/>
      <c r="E154" s="68">
        <f t="shared" si="14"/>
        <v>147481.82556549055</v>
      </c>
      <c r="F154" s="67"/>
      <c r="G154" s="68">
        <f t="shared" si="10"/>
        <v>457.19365925302071</v>
      </c>
      <c r="H154" s="67"/>
      <c r="I154" s="68">
        <f t="shared" si="11"/>
        <v>465.6361951310551</v>
      </c>
      <c r="J154" s="67"/>
      <c r="K154" s="72">
        <f t="shared" si="12"/>
        <v>922.82985438407582</v>
      </c>
      <c r="L154" s="67"/>
      <c r="M154" s="68">
        <f t="shared" si="13"/>
        <v>147016.1893703595</v>
      </c>
      <c r="N154" s="67"/>
      <c r="O154" s="63"/>
      <c r="P154" s="70">
        <v>0</v>
      </c>
      <c r="Q154" s="27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2"/>
      <c r="CU154" s="2"/>
      <c r="CV154" s="2"/>
      <c r="CW154" s="2"/>
      <c r="CX154" s="2"/>
      <c r="CY154" s="2"/>
      <c r="CZ154" s="2"/>
      <c r="DA154" s="2"/>
      <c r="DB154" s="2"/>
      <c r="DC154" s="2"/>
    </row>
    <row r="155" spans="1:107">
      <c r="A155" s="1"/>
      <c r="B155" s="15"/>
      <c r="C155" s="71">
        <v>141</v>
      </c>
      <c r="D155" s="65"/>
      <c r="E155" s="68">
        <f t="shared" si="14"/>
        <v>147016.1893703595</v>
      </c>
      <c r="F155" s="67"/>
      <c r="G155" s="68">
        <f t="shared" si="10"/>
        <v>455.75018704811441</v>
      </c>
      <c r="H155" s="67"/>
      <c r="I155" s="68">
        <f t="shared" si="11"/>
        <v>467.0796673359614</v>
      </c>
      <c r="J155" s="67"/>
      <c r="K155" s="72">
        <f t="shared" si="12"/>
        <v>922.82985438407582</v>
      </c>
      <c r="L155" s="67"/>
      <c r="M155" s="68">
        <f t="shared" si="13"/>
        <v>146549.10970302354</v>
      </c>
      <c r="N155" s="67"/>
      <c r="O155" s="63"/>
      <c r="P155" s="70">
        <v>0</v>
      </c>
      <c r="Q155" s="27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2"/>
      <c r="CU155" s="2"/>
      <c r="CV155" s="2"/>
      <c r="CW155" s="2"/>
      <c r="CX155" s="2"/>
      <c r="CY155" s="2"/>
      <c r="CZ155" s="2"/>
      <c r="DA155" s="2"/>
      <c r="DB155" s="2"/>
      <c r="DC155" s="2"/>
    </row>
    <row r="156" spans="1:107">
      <c r="A156" s="1"/>
      <c r="B156" s="15"/>
      <c r="C156" s="71">
        <v>142</v>
      </c>
      <c r="D156" s="65"/>
      <c r="E156" s="68">
        <f t="shared" si="14"/>
        <v>146549.10970302354</v>
      </c>
      <c r="F156" s="67"/>
      <c r="G156" s="68">
        <f t="shared" si="10"/>
        <v>454.30224007937295</v>
      </c>
      <c r="H156" s="67"/>
      <c r="I156" s="68">
        <f t="shared" si="11"/>
        <v>468.52761430470287</v>
      </c>
      <c r="J156" s="67"/>
      <c r="K156" s="72">
        <f t="shared" si="12"/>
        <v>922.82985438407582</v>
      </c>
      <c r="L156" s="67"/>
      <c r="M156" s="68">
        <f t="shared" si="13"/>
        <v>146080.58208871883</v>
      </c>
      <c r="N156" s="67"/>
      <c r="O156" s="63"/>
      <c r="P156" s="70">
        <v>0</v>
      </c>
      <c r="Q156" s="27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2"/>
      <c r="CU156" s="2"/>
      <c r="CV156" s="2"/>
      <c r="CW156" s="2"/>
      <c r="CX156" s="2"/>
      <c r="CY156" s="2"/>
      <c r="CZ156" s="2"/>
      <c r="DA156" s="2"/>
      <c r="DB156" s="2"/>
      <c r="DC156" s="2"/>
    </row>
    <row r="157" spans="1:107">
      <c r="A157" s="1"/>
      <c r="B157" s="15"/>
      <c r="C157" s="71">
        <v>143</v>
      </c>
      <c r="D157" s="65"/>
      <c r="E157" s="68">
        <f t="shared" si="14"/>
        <v>146080.58208871883</v>
      </c>
      <c r="F157" s="67"/>
      <c r="G157" s="68">
        <f t="shared" si="10"/>
        <v>452.84980447502835</v>
      </c>
      <c r="H157" s="67"/>
      <c r="I157" s="68">
        <f t="shared" si="11"/>
        <v>469.98004990904747</v>
      </c>
      <c r="J157" s="67"/>
      <c r="K157" s="72">
        <f t="shared" si="12"/>
        <v>922.82985438407582</v>
      </c>
      <c r="L157" s="67"/>
      <c r="M157" s="68">
        <f t="shared" si="13"/>
        <v>145610.6020388098</v>
      </c>
      <c r="N157" s="67"/>
      <c r="O157" s="63"/>
      <c r="P157" s="70">
        <v>0</v>
      </c>
      <c r="Q157" s="27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2"/>
      <c r="CU157" s="2"/>
      <c r="CV157" s="2"/>
      <c r="CW157" s="2"/>
      <c r="CX157" s="2"/>
      <c r="CY157" s="2"/>
      <c r="CZ157" s="2"/>
      <c r="DA157" s="2"/>
      <c r="DB157" s="2"/>
      <c r="DC157" s="2"/>
    </row>
    <row r="158" spans="1:107">
      <c r="A158" s="1"/>
      <c r="B158" s="15"/>
      <c r="C158" s="71">
        <v>144</v>
      </c>
      <c r="D158" s="65"/>
      <c r="E158" s="68">
        <f t="shared" si="14"/>
        <v>145610.6020388098</v>
      </c>
      <c r="F158" s="67"/>
      <c r="G158" s="68">
        <f t="shared" si="10"/>
        <v>451.3928663203103</v>
      </c>
      <c r="H158" s="67"/>
      <c r="I158" s="68">
        <f t="shared" si="11"/>
        <v>471.43698806376551</v>
      </c>
      <c r="J158" s="67"/>
      <c r="K158" s="72">
        <f t="shared" si="12"/>
        <v>922.82985438407582</v>
      </c>
      <c r="L158" s="67"/>
      <c r="M158" s="68">
        <f t="shared" si="13"/>
        <v>145139.16505074603</v>
      </c>
      <c r="N158" s="67"/>
      <c r="O158" s="63"/>
      <c r="P158" s="70">
        <v>0</v>
      </c>
      <c r="Q158" s="27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2"/>
      <c r="CU158" s="2"/>
      <c r="CV158" s="2"/>
      <c r="CW158" s="2"/>
      <c r="CX158" s="2"/>
      <c r="CY158" s="2"/>
      <c r="CZ158" s="2"/>
      <c r="DA158" s="2"/>
      <c r="DB158" s="2"/>
      <c r="DC158" s="2"/>
    </row>
    <row r="159" spans="1:107">
      <c r="A159" s="1"/>
      <c r="B159" s="15"/>
      <c r="C159" s="71">
        <v>145</v>
      </c>
      <c r="D159" s="65"/>
      <c r="E159" s="68">
        <f t="shared" si="14"/>
        <v>145139.16505074603</v>
      </c>
      <c r="F159" s="67"/>
      <c r="G159" s="68">
        <f t="shared" si="10"/>
        <v>449.93141165731265</v>
      </c>
      <c r="H159" s="67"/>
      <c r="I159" s="68">
        <f t="shared" si="11"/>
        <v>472.89844272676316</v>
      </c>
      <c r="J159" s="67"/>
      <c r="K159" s="72">
        <f t="shared" si="12"/>
        <v>922.82985438407582</v>
      </c>
      <c r="L159" s="67"/>
      <c r="M159" s="68">
        <f t="shared" si="13"/>
        <v>144666.26660801927</v>
      </c>
      <c r="N159" s="67"/>
      <c r="O159" s="63"/>
      <c r="P159" s="70">
        <v>0</v>
      </c>
      <c r="Q159" s="27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2"/>
      <c r="CU159" s="2"/>
      <c r="CV159" s="2"/>
      <c r="CW159" s="2"/>
      <c r="CX159" s="2"/>
      <c r="CY159" s="2"/>
      <c r="CZ159" s="2"/>
      <c r="DA159" s="2"/>
      <c r="DB159" s="2"/>
      <c r="DC159" s="2"/>
    </row>
    <row r="160" spans="1:107">
      <c r="A160" s="1"/>
      <c r="B160" s="15"/>
      <c r="C160" s="71">
        <v>146</v>
      </c>
      <c r="D160" s="65"/>
      <c r="E160" s="68">
        <f t="shared" si="14"/>
        <v>144666.26660801927</v>
      </c>
      <c r="F160" s="67"/>
      <c r="G160" s="68">
        <f t="shared" si="10"/>
        <v>448.46542648485973</v>
      </c>
      <c r="H160" s="67"/>
      <c r="I160" s="68">
        <f t="shared" si="11"/>
        <v>474.36442789921608</v>
      </c>
      <c r="J160" s="67"/>
      <c r="K160" s="72">
        <f t="shared" si="12"/>
        <v>922.82985438407582</v>
      </c>
      <c r="L160" s="67"/>
      <c r="M160" s="68">
        <f t="shared" si="13"/>
        <v>144191.90218012006</v>
      </c>
      <c r="N160" s="67"/>
      <c r="O160" s="63"/>
      <c r="P160" s="70">
        <v>0</v>
      </c>
      <c r="Q160" s="27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2"/>
      <c r="CU160" s="2"/>
      <c r="CV160" s="2"/>
      <c r="CW160" s="2"/>
      <c r="CX160" s="2"/>
      <c r="CY160" s="2"/>
      <c r="CZ160" s="2"/>
      <c r="DA160" s="2"/>
      <c r="DB160" s="2"/>
      <c r="DC160" s="2"/>
    </row>
    <row r="161" spans="1:107">
      <c r="A161" s="1"/>
      <c r="B161" s="15"/>
      <c r="C161" s="71">
        <v>147</v>
      </c>
      <c r="D161" s="65"/>
      <c r="E161" s="68">
        <f t="shared" si="14"/>
        <v>144191.90218012006</v>
      </c>
      <c r="F161" s="67"/>
      <c r="G161" s="68">
        <f t="shared" si="10"/>
        <v>446.99489675837219</v>
      </c>
      <c r="H161" s="67"/>
      <c r="I161" s="68">
        <f t="shared" si="11"/>
        <v>475.83495762570362</v>
      </c>
      <c r="J161" s="67"/>
      <c r="K161" s="72">
        <f t="shared" si="12"/>
        <v>922.82985438407582</v>
      </c>
      <c r="L161" s="67"/>
      <c r="M161" s="68">
        <f t="shared" si="13"/>
        <v>143716.06722249434</v>
      </c>
      <c r="N161" s="67"/>
      <c r="O161" s="63"/>
      <c r="P161" s="70">
        <v>0</v>
      </c>
      <c r="Q161" s="27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2"/>
      <c r="CU161" s="2"/>
      <c r="CV161" s="2"/>
      <c r="CW161" s="2"/>
      <c r="CX161" s="2"/>
      <c r="CY161" s="2"/>
      <c r="CZ161" s="2"/>
      <c r="DA161" s="2"/>
      <c r="DB161" s="2"/>
      <c r="DC161" s="2"/>
    </row>
    <row r="162" spans="1:107">
      <c r="A162" s="1"/>
      <c r="B162" s="15"/>
      <c r="C162" s="71">
        <v>148</v>
      </c>
      <c r="D162" s="65"/>
      <c r="E162" s="68">
        <f t="shared" si="14"/>
        <v>143716.06722249434</v>
      </c>
      <c r="F162" s="67"/>
      <c r="G162" s="68">
        <f t="shared" si="10"/>
        <v>445.51980838973242</v>
      </c>
      <c r="H162" s="67"/>
      <c r="I162" s="68">
        <f t="shared" si="11"/>
        <v>477.3100459943434</v>
      </c>
      <c r="J162" s="67"/>
      <c r="K162" s="72">
        <f t="shared" si="12"/>
        <v>922.82985438407582</v>
      </c>
      <c r="L162" s="67"/>
      <c r="M162" s="68">
        <f t="shared" si="13"/>
        <v>143238.75717649999</v>
      </c>
      <c r="N162" s="67"/>
      <c r="O162" s="63"/>
      <c r="P162" s="70">
        <v>0</v>
      </c>
      <c r="Q162" s="27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2"/>
      <c r="CU162" s="2"/>
      <c r="CV162" s="2"/>
      <c r="CW162" s="2"/>
      <c r="CX162" s="2"/>
      <c r="CY162" s="2"/>
      <c r="CZ162" s="2"/>
      <c r="DA162" s="2"/>
      <c r="DB162" s="2"/>
      <c r="DC162" s="2"/>
    </row>
    <row r="163" spans="1:107">
      <c r="A163" s="1"/>
      <c r="B163" s="15"/>
      <c r="C163" s="71">
        <v>149</v>
      </c>
      <c r="D163" s="65"/>
      <c r="E163" s="68">
        <f t="shared" si="14"/>
        <v>143238.75717649999</v>
      </c>
      <c r="F163" s="67"/>
      <c r="G163" s="68">
        <f t="shared" si="10"/>
        <v>444.04014724714995</v>
      </c>
      <c r="H163" s="67"/>
      <c r="I163" s="68">
        <f t="shared" si="11"/>
        <v>478.78970713692587</v>
      </c>
      <c r="J163" s="67"/>
      <c r="K163" s="72">
        <f t="shared" si="12"/>
        <v>922.82985438407582</v>
      </c>
      <c r="L163" s="67"/>
      <c r="M163" s="68">
        <f t="shared" si="13"/>
        <v>142759.96746936307</v>
      </c>
      <c r="N163" s="67"/>
      <c r="O163" s="63"/>
      <c r="P163" s="70">
        <v>0</v>
      </c>
      <c r="Q163" s="27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2"/>
      <c r="CU163" s="2"/>
      <c r="CV163" s="2"/>
      <c r="CW163" s="2"/>
      <c r="CX163" s="2"/>
      <c r="CY163" s="2"/>
      <c r="CZ163" s="2"/>
      <c r="DA163" s="2"/>
      <c r="DB163" s="2"/>
      <c r="DC163" s="2"/>
    </row>
    <row r="164" spans="1:107">
      <c r="A164" s="1"/>
      <c r="B164" s="15"/>
      <c r="C164" s="71">
        <v>150</v>
      </c>
      <c r="D164" s="65"/>
      <c r="E164" s="68">
        <f t="shared" si="14"/>
        <v>142759.96746936307</v>
      </c>
      <c r="F164" s="67"/>
      <c r="G164" s="68">
        <f t="shared" si="10"/>
        <v>442.55589915502543</v>
      </c>
      <c r="H164" s="67"/>
      <c r="I164" s="68">
        <f t="shared" si="11"/>
        <v>480.27395522905039</v>
      </c>
      <c r="J164" s="67"/>
      <c r="K164" s="72">
        <f t="shared" si="12"/>
        <v>922.82985438407582</v>
      </c>
      <c r="L164" s="67"/>
      <c r="M164" s="68">
        <f t="shared" si="13"/>
        <v>142279.69351413401</v>
      </c>
      <c r="N164" s="67"/>
      <c r="O164" s="63"/>
      <c r="P164" s="70">
        <v>0</v>
      </c>
      <c r="Q164" s="27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2"/>
      <c r="CU164" s="2"/>
      <c r="CV164" s="2"/>
      <c r="CW164" s="2"/>
      <c r="CX164" s="2"/>
      <c r="CY164" s="2"/>
      <c r="CZ164" s="2"/>
      <c r="DA164" s="2"/>
      <c r="DB164" s="2"/>
      <c r="DC164" s="2"/>
    </row>
    <row r="165" spans="1:107">
      <c r="A165" s="1"/>
      <c r="B165" s="15"/>
      <c r="C165" s="71">
        <v>151</v>
      </c>
      <c r="D165" s="65"/>
      <c r="E165" s="68">
        <f t="shared" si="14"/>
        <v>142279.69351413401</v>
      </c>
      <c r="F165" s="67"/>
      <c r="G165" s="68">
        <f t="shared" si="10"/>
        <v>441.06704989381541</v>
      </c>
      <c r="H165" s="67"/>
      <c r="I165" s="68">
        <f t="shared" si="11"/>
        <v>481.76280449026041</v>
      </c>
      <c r="J165" s="67"/>
      <c r="K165" s="72">
        <f t="shared" si="12"/>
        <v>922.82985438407582</v>
      </c>
      <c r="L165" s="67"/>
      <c r="M165" s="68">
        <f t="shared" si="13"/>
        <v>141797.93070964376</v>
      </c>
      <c r="N165" s="67"/>
      <c r="O165" s="63"/>
      <c r="P165" s="70">
        <v>0</v>
      </c>
      <c r="Q165" s="27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2"/>
      <c r="CU165" s="2"/>
      <c r="CV165" s="2"/>
      <c r="CW165" s="2"/>
      <c r="CX165" s="2"/>
      <c r="CY165" s="2"/>
      <c r="CZ165" s="2"/>
      <c r="DA165" s="2"/>
      <c r="DB165" s="2"/>
      <c r="DC165" s="2"/>
    </row>
    <row r="166" spans="1:107">
      <c r="A166" s="1"/>
      <c r="B166" s="15"/>
      <c r="C166" s="71">
        <v>152</v>
      </c>
      <c r="D166" s="65"/>
      <c r="E166" s="68">
        <f t="shared" si="14"/>
        <v>141797.93070964376</v>
      </c>
      <c r="F166" s="67"/>
      <c r="G166" s="68">
        <f t="shared" si="10"/>
        <v>439.57358519989555</v>
      </c>
      <c r="H166" s="67"/>
      <c r="I166" s="68">
        <f t="shared" si="11"/>
        <v>483.25626918418027</v>
      </c>
      <c r="J166" s="67"/>
      <c r="K166" s="72">
        <f t="shared" si="12"/>
        <v>922.82985438407582</v>
      </c>
      <c r="L166" s="67"/>
      <c r="M166" s="68">
        <f t="shared" si="13"/>
        <v>141314.67444045958</v>
      </c>
      <c r="N166" s="67"/>
      <c r="O166" s="63"/>
      <c r="P166" s="70">
        <v>0</v>
      </c>
      <c r="Q166" s="27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2"/>
      <c r="CU166" s="2"/>
      <c r="CV166" s="2"/>
      <c r="CW166" s="2"/>
      <c r="CX166" s="2"/>
      <c r="CY166" s="2"/>
      <c r="CZ166" s="2"/>
      <c r="DA166" s="2"/>
      <c r="DB166" s="2"/>
      <c r="DC166" s="2"/>
    </row>
    <row r="167" spans="1:107">
      <c r="A167" s="1"/>
      <c r="B167" s="15"/>
      <c r="C167" s="71">
        <v>153</v>
      </c>
      <c r="D167" s="65"/>
      <c r="E167" s="68">
        <f t="shared" si="14"/>
        <v>141314.67444045958</v>
      </c>
      <c r="F167" s="67"/>
      <c r="G167" s="68">
        <f t="shared" si="10"/>
        <v>438.07549076542472</v>
      </c>
      <c r="H167" s="67"/>
      <c r="I167" s="68">
        <f t="shared" si="11"/>
        <v>484.7543636186511</v>
      </c>
      <c r="J167" s="67"/>
      <c r="K167" s="72">
        <f t="shared" si="12"/>
        <v>922.82985438407582</v>
      </c>
      <c r="L167" s="67"/>
      <c r="M167" s="68">
        <f t="shared" si="13"/>
        <v>140829.92007684094</v>
      </c>
      <c r="N167" s="67"/>
      <c r="O167" s="63"/>
      <c r="P167" s="70">
        <v>0</v>
      </c>
      <c r="Q167" s="27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2"/>
      <c r="CU167" s="2"/>
      <c r="CV167" s="2"/>
      <c r="CW167" s="2"/>
      <c r="CX167" s="2"/>
      <c r="CY167" s="2"/>
      <c r="CZ167" s="2"/>
      <c r="DA167" s="2"/>
      <c r="DB167" s="2"/>
      <c r="DC167" s="2"/>
    </row>
    <row r="168" spans="1:107">
      <c r="A168" s="1"/>
      <c r="B168" s="15"/>
      <c r="C168" s="71">
        <v>154</v>
      </c>
      <c r="D168" s="65"/>
      <c r="E168" s="68">
        <f t="shared" si="14"/>
        <v>140829.92007684094</v>
      </c>
      <c r="F168" s="67"/>
      <c r="G168" s="68">
        <f t="shared" si="10"/>
        <v>436.57275223820682</v>
      </c>
      <c r="H168" s="67"/>
      <c r="I168" s="68">
        <f t="shared" si="11"/>
        <v>486.257102145869</v>
      </c>
      <c r="J168" s="67"/>
      <c r="K168" s="72">
        <f t="shared" si="12"/>
        <v>922.82985438407582</v>
      </c>
      <c r="L168" s="67"/>
      <c r="M168" s="68">
        <f t="shared" si="13"/>
        <v>140343.66297469506</v>
      </c>
      <c r="N168" s="67"/>
      <c r="O168" s="63"/>
      <c r="P168" s="70">
        <v>0</v>
      </c>
      <c r="Q168" s="27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2"/>
      <c r="CU168" s="2"/>
      <c r="CV168" s="2"/>
      <c r="CW168" s="2"/>
      <c r="CX168" s="2"/>
      <c r="CY168" s="2"/>
      <c r="CZ168" s="2"/>
      <c r="DA168" s="2"/>
      <c r="DB168" s="2"/>
      <c r="DC168" s="2"/>
    </row>
    <row r="169" spans="1:107">
      <c r="A169" s="1"/>
      <c r="B169" s="15"/>
      <c r="C169" s="71">
        <v>155</v>
      </c>
      <c r="D169" s="65"/>
      <c r="E169" s="68">
        <f t="shared" si="14"/>
        <v>140343.66297469506</v>
      </c>
      <c r="F169" s="67"/>
      <c r="G169" s="68">
        <f t="shared" si="10"/>
        <v>435.06535522155468</v>
      </c>
      <c r="H169" s="67"/>
      <c r="I169" s="68">
        <f t="shared" si="11"/>
        <v>487.76449916252113</v>
      </c>
      <c r="J169" s="67"/>
      <c r="K169" s="72">
        <f t="shared" si="12"/>
        <v>922.82985438407582</v>
      </c>
      <c r="L169" s="67"/>
      <c r="M169" s="68">
        <f t="shared" si="13"/>
        <v>139855.89847553254</v>
      </c>
      <c r="N169" s="67"/>
      <c r="O169" s="63"/>
      <c r="P169" s="70">
        <v>0</v>
      </c>
      <c r="Q169" s="27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2"/>
      <c r="CU169" s="2"/>
      <c r="CV169" s="2"/>
      <c r="CW169" s="2"/>
      <c r="CX169" s="2"/>
      <c r="CY169" s="2"/>
      <c r="CZ169" s="2"/>
      <c r="DA169" s="2"/>
      <c r="DB169" s="2"/>
      <c r="DC169" s="2"/>
    </row>
    <row r="170" spans="1:107">
      <c r="A170" s="1"/>
      <c r="B170" s="15"/>
      <c r="C170" s="71">
        <v>156</v>
      </c>
      <c r="D170" s="65"/>
      <c r="E170" s="68">
        <f t="shared" si="14"/>
        <v>139855.89847553254</v>
      </c>
      <c r="F170" s="67"/>
      <c r="G170" s="68">
        <f t="shared" si="10"/>
        <v>433.55328527415082</v>
      </c>
      <c r="H170" s="67"/>
      <c r="I170" s="68">
        <f t="shared" si="11"/>
        <v>489.27656910992499</v>
      </c>
      <c r="J170" s="67"/>
      <c r="K170" s="72">
        <f t="shared" si="12"/>
        <v>922.82985438407582</v>
      </c>
      <c r="L170" s="67"/>
      <c r="M170" s="68">
        <f t="shared" si="13"/>
        <v>139366.6219064226</v>
      </c>
      <c r="N170" s="67"/>
      <c r="O170" s="63"/>
      <c r="P170" s="70">
        <v>0</v>
      </c>
      <c r="Q170" s="27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2"/>
      <c r="CU170" s="2"/>
      <c r="CV170" s="2"/>
      <c r="CW170" s="2"/>
      <c r="CX170" s="2"/>
      <c r="CY170" s="2"/>
      <c r="CZ170" s="2"/>
      <c r="DA170" s="2"/>
      <c r="DB170" s="2"/>
      <c r="DC170" s="2"/>
    </row>
    <row r="171" spans="1:107">
      <c r="A171" s="1"/>
      <c r="B171" s="15"/>
      <c r="C171" s="71">
        <v>157</v>
      </c>
      <c r="D171" s="65"/>
      <c r="E171" s="68">
        <f t="shared" si="14"/>
        <v>139366.6219064226</v>
      </c>
      <c r="F171" s="67"/>
      <c r="G171" s="68">
        <f t="shared" si="10"/>
        <v>432.03652790990998</v>
      </c>
      <c r="H171" s="67"/>
      <c r="I171" s="68">
        <f t="shared" si="11"/>
        <v>490.79332647416584</v>
      </c>
      <c r="J171" s="67"/>
      <c r="K171" s="72">
        <f t="shared" si="12"/>
        <v>922.82985438407582</v>
      </c>
      <c r="L171" s="67"/>
      <c r="M171" s="68">
        <f t="shared" si="13"/>
        <v>138875.82857994843</v>
      </c>
      <c r="N171" s="67"/>
      <c r="O171" s="63"/>
      <c r="P171" s="70">
        <v>0</v>
      </c>
      <c r="Q171" s="27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2"/>
      <c r="CU171" s="2"/>
      <c r="CV171" s="2"/>
      <c r="CW171" s="2"/>
      <c r="CX171" s="2"/>
      <c r="CY171" s="2"/>
      <c r="CZ171" s="2"/>
      <c r="DA171" s="2"/>
      <c r="DB171" s="2"/>
      <c r="DC171" s="2"/>
    </row>
    <row r="172" spans="1:107">
      <c r="A172" s="1"/>
      <c r="B172" s="15"/>
      <c r="C172" s="71">
        <v>158</v>
      </c>
      <c r="D172" s="65"/>
      <c r="E172" s="68">
        <f t="shared" si="14"/>
        <v>138875.82857994843</v>
      </c>
      <c r="F172" s="67"/>
      <c r="G172" s="68">
        <f t="shared" si="10"/>
        <v>430.51506859784013</v>
      </c>
      <c r="H172" s="67"/>
      <c r="I172" s="68">
        <f t="shared" si="11"/>
        <v>492.31478578623569</v>
      </c>
      <c r="J172" s="67"/>
      <c r="K172" s="72">
        <f t="shared" si="12"/>
        <v>922.82985438407582</v>
      </c>
      <c r="L172" s="67"/>
      <c r="M172" s="68">
        <f t="shared" si="13"/>
        <v>138383.51379416219</v>
      </c>
      <c r="N172" s="67"/>
      <c r="O172" s="63"/>
      <c r="P172" s="70">
        <v>0</v>
      </c>
      <c r="Q172" s="27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2"/>
      <c r="CU172" s="2"/>
      <c r="CV172" s="2"/>
      <c r="CW172" s="2"/>
      <c r="CX172" s="2"/>
      <c r="CY172" s="2"/>
      <c r="CZ172" s="2"/>
      <c r="DA172" s="2"/>
      <c r="DB172" s="2"/>
      <c r="DC172" s="2"/>
    </row>
    <row r="173" spans="1:107">
      <c r="A173" s="1"/>
      <c r="B173" s="15"/>
      <c r="C173" s="71">
        <v>159</v>
      </c>
      <c r="D173" s="65"/>
      <c r="E173" s="68">
        <f t="shared" si="14"/>
        <v>138383.51379416219</v>
      </c>
      <c r="F173" s="67"/>
      <c r="G173" s="68">
        <f t="shared" si="10"/>
        <v>428.98889276190278</v>
      </c>
      <c r="H173" s="67"/>
      <c r="I173" s="68">
        <f t="shared" si="11"/>
        <v>493.84096162217304</v>
      </c>
      <c r="J173" s="67"/>
      <c r="K173" s="72">
        <f t="shared" si="12"/>
        <v>922.82985438407582</v>
      </c>
      <c r="L173" s="67"/>
      <c r="M173" s="68">
        <f t="shared" si="13"/>
        <v>137889.67283254003</v>
      </c>
      <c r="N173" s="67"/>
      <c r="O173" s="63"/>
      <c r="P173" s="70">
        <v>0</v>
      </c>
      <c r="Q173" s="27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2"/>
      <c r="CU173" s="2"/>
      <c r="CV173" s="2"/>
      <c r="CW173" s="2"/>
      <c r="CX173" s="2"/>
      <c r="CY173" s="2"/>
      <c r="CZ173" s="2"/>
      <c r="DA173" s="2"/>
      <c r="DB173" s="2"/>
      <c r="DC173" s="2"/>
    </row>
    <row r="174" spans="1:107">
      <c r="A174" s="1"/>
      <c r="B174" s="15"/>
      <c r="C174" s="71">
        <v>160</v>
      </c>
      <c r="D174" s="65"/>
      <c r="E174" s="68">
        <f t="shared" si="14"/>
        <v>137889.67283254003</v>
      </c>
      <c r="F174" s="67"/>
      <c r="G174" s="68">
        <f t="shared" si="10"/>
        <v>427.45798578087408</v>
      </c>
      <c r="H174" s="67"/>
      <c r="I174" s="68">
        <f t="shared" si="11"/>
        <v>495.37186860320173</v>
      </c>
      <c r="J174" s="67"/>
      <c r="K174" s="72">
        <f t="shared" si="12"/>
        <v>922.82985438407582</v>
      </c>
      <c r="L174" s="67"/>
      <c r="M174" s="68">
        <f t="shared" si="13"/>
        <v>137394.30096393684</v>
      </c>
      <c r="N174" s="67"/>
      <c r="O174" s="63"/>
      <c r="P174" s="70">
        <v>0</v>
      </c>
      <c r="Q174" s="27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2"/>
      <c r="CU174" s="2"/>
      <c r="CV174" s="2"/>
      <c r="CW174" s="2"/>
      <c r="CX174" s="2"/>
      <c r="CY174" s="2"/>
      <c r="CZ174" s="2"/>
      <c r="DA174" s="2"/>
      <c r="DB174" s="2"/>
      <c r="DC174" s="2"/>
    </row>
    <row r="175" spans="1:107">
      <c r="A175" s="1"/>
      <c r="B175" s="15"/>
      <c r="C175" s="71">
        <v>161</v>
      </c>
      <c r="D175" s="65"/>
      <c r="E175" s="68">
        <f t="shared" si="14"/>
        <v>137394.30096393684</v>
      </c>
      <c r="F175" s="67"/>
      <c r="G175" s="68">
        <f t="shared" si="10"/>
        <v>425.92233298820418</v>
      </c>
      <c r="H175" s="67"/>
      <c r="I175" s="68">
        <f t="shared" si="11"/>
        <v>496.90752139587164</v>
      </c>
      <c r="J175" s="67"/>
      <c r="K175" s="72">
        <f t="shared" si="12"/>
        <v>922.82985438407582</v>
      </c>
      <c r="L175" s="67"/>
      <c r="M175" s="68">
        <f t="shared" si="13"/>
        <v>136897.39344254095</v>
      </c>
      <c r="N175" s="67"/>
      <c r="O175" s="63"/>
      <c r="P175" s="70">
        <v>0</v>
      </c>
      <c r="Q175" s="27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2"/>
      <c r="CU175" s="2"/>
      <c r="CV175" s="2"/>
      <c r="CW175" s="2"/>
      <c r="CX175" s="2"/>
      <c r="CY175" s="2"/>
      <c r="CZ175" s="2"/>
      <c r="DA175" s="2"/>
      <c r="DB175" s="2"/>
      <c r="DC175" s="2"/>
    </row>
    <row r="176" spans="1:107">
      <c r="A176" s="1"/>
      <c r="B176" s="15"/>
      <c r="C176" s="71">
        <v>162</v>
      </c>
      <c r="D176" s="65"/>
      <c r="E176" s="68">
        <f t="shared" si="14"/>
        <v>136897.39344254095</v>
      </c>
      <c r="F176" s="67"/>
      <c r="G176" s="68">
        <f t="shared" si="10"/>
        <v>424.38191967187697</v>
      </c>
      <c r="H176" s="67"/>
      <c r="I176" s="68">
        <f t="shared" si="11"/>
        <v>498.44793471219884</v>
      </c>
      <c r="J176" s="67"/>
      <c r="K176" s="72">
        <f t="shared" si="12"/>
        <v>922.82985438407582</v>
      </c>
      <c r="L176" s="67"/>
      <c r="M176" s="68">
        <f t="shared" si="13"/>
        <v>136398.94550782876</v>
      </c>
      <c r="N176" s="67"/>
      <c r="O176" s="63"/>
      <c r="P176" s="70">
        <v>0</v>
      </c>
      <c r="Q176" s="27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2"/>
      <c r="CU176" s="2"/>
      <c r="CV176" s="2"/>
      <c r="CW176" s="2"/>
      <c r="CX176" s="2"/>
      <c r="CY176" s="2"/>
      <c r="CZ176" s="2"/>
      <c r="DA176" s="2"/>
      <c r="DB176" s="2"/>
      <c r="DC176" s="2"/>
    </row>
    <row r="177" spans="1:107">
      <c r="A177" s="1"/>
      <c r="B177" s="15"/>
      <c r="C177" s="71">
        <v>163</v>
      </c>
      <c r="D177" s="65"/>
      <c r="E177" s="68">
        <f t="shared" si="14"/>
        <v>136398.94550782876</v>
      </c>
      <c r="F177" s="67"/>
      <c r="G177" s="68">
        <f t="shared" si="10"/>
        <v>422.83673107426915</v>
      </c>
      <c r="H177" s="67"/>
      <c r="I177" s="68">
        <f t="shared" si="11"/>
        <v>499.99312330980666</v>
      </c>
      <c r="J177" s="67"/>
      <c r="K177" s="72">
        <f t="shared" si="12"/>
        <v>922.82985438407582</v>
      </c>
      <c r="L177" s="67"/>
      <c r="M177" s="68">
        <f t="shared" si="13"/>
        <v>135898.95238451895</v>
      </c>
      <c r="N177" s="67"/>
      <c r="O177" s="63"/>
      <c r="P177" s="70">
        <v>0</v>
      </c>
      <c r="Q177" s="27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2"/>
      <c r="CU177" s="2"/>
      <c r="CV177" s="2"/>
      <c r="CW177" s="2"/>
      <c r="CX177" s="2"/>
      <c r="CY177" s="2"/>
      <c r="CZ177" s="2"/>
      <c r="DA177" s="2"/>
      <c r="DB177" s="2"/>
      <c r="DC177" s="2"/>
    </row>
    <row r="178" spans="1:107">
      <c r="A178" s="1"/>
      <c r="B178" s="15"/>
      <c r="C178" s="71">
        <v>164</v>
      </c>
      <c r="D178" s="65"/>
      <c r="E178" s="68">
        <f t="shared" si="14"/>
        <v>135898.95238451895</v>
      </c>
      <c r="F178" s="67"/>
      <c r="G178" s="68">
        <f t="shared" si="10"/>
        <v>421.28675239200868</v>
      </c>
      <c r="H178" s="67"/>
      <c r="I178" s="68">
        <f t="shared" si="11"/>
        <v>501.54310199206714</v>
      </c>
      <c r="J178" s="67"/>
      <c r="K178" s="72">
        <f t="shared" si="12"/>
        <v>922.82985438407582</v>
      </c>
      <c r="L178" s="67"/>
      <c r="M178" s="68">
        <f t="shared" si="13"/>
        <v>135397.40928252687</v>
      </c>
      <c r="N178" s="67"/>
      <c r="O178" s="63"/>
      <c r="P178" s="70">
        <v>0</v>
      </c>
      <c r="Q178" s="27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2"/>
      <c r="CU178" s="2"/>
      <c r="CV178" s="2"/>
      <c r="CW178" s="2"/>
      <c r="CX178" s="2"/>
      <c r="CY178" s="2"/>
      <c r="CZ178" s="2"/>
      <c r="DA178" s="2"/>
      <c r="DB178" s="2"/>
      <c r="DC178" s="2"/>
    </row>
    <row r="179" spans="1:107">
      <c r="A179" s="1"/>
      <c r="B179" s="15"/>
      <c r="C179" s="71">
        <v>165</v>
      </c>
      <c r="D179" s="65"/>
      <c r="E179" s="68">
        <f t="shared" si="14"/>
        <v>135397.40928252687</v>
      </c>
      <c r="F179" s="67"/>
      <c r="G179" s="68">
        <f t="shared" si="10"/>
        <v>419.73196877583331</v>
      </c>
      <c r="H179" s="67"/>
      <c r="I179" s="68">
        <f t="shared" si="11"/>
        <v>503.09788560824251</v>
      </c>
      <c r="J179" s="67"/>
      <c r="K179" s="72">
        <f t="shared" si="12"/>
        <v>922.82985438407582</v>
      </c>
      <c r="L179" s="67"/>
      <c r="M179" s="68">
        <f t="shared" si="13"/>
        <v>134894.31139691864</v>
      </c>
      <c r="N179" s="67"/>
      <c r="O179" s="63"/>
      <c r="P179" s="70">
        <v>0</v>
      </c>
      <c r="Q179" s="27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2"/>
      <c r="CU179" s="2"/>
      <c r="CV179" s="2"/>
      <c r="CW179" s="2"/>
      <c r="CX179" s="2"/>
      <c r="CY179" s="2"/>
      <c r="CZ179" s="2"/>
      <c r="DA179" s="2"/>
      <c r="DB179" s="2"/>
      <c r="DC179" s="2"/>
    </row>
    <row r="180" spans="1:107">
      <c r="A180" s="1"/>
      <c r="B180" s="15"/>
      <c r="C180" s="71">
        <v>166</v>
      </c>
      <c r="D180" s="65"/>
      <c r="E180" s="68">
        <f t="shared" si="14"/>
        <v>134894.31139691864</v>
      </c>
      <c r="F180" s="67"/>
      <c r="G180" s="68">
        <f t="shared" si="10"/>
        <v>418.17236533044775</v>
      </c>
      <c r="H180" s="67"/>
      <c r="I180" s="68">
        <f t="shared" si="11"/>
        <v>504.65748905362807</v>
      </c>
      <c r="J180" s="67"/>
      <c r="K180" s="72">
        <f t="shared" si="12"/>
        <v>922.82985438407582</v>
      </c>
      <c r="L180" s="67"/>
      <c r="M180" s="68">
        <f t="shared" si="13"/>
        <v>134389.65390786502</v>
      </c>
      <c r="N180" s="67"/>
      <c r="O180" s="63"/>
      <c r="P180" s="70">
        <v>0</v>
      </c>
      <c r="Q180" s="27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2"/>
      <c r="CU180" s="2"/>
      <c r="CV180" s="2"/>
      <c r="CW180" s="2"/>
      <c r="CX180" s="2"/>
      <c r="CY180" s="2"/>
      <c r="CZ180" s="2"/>
      <c r="DA180" s="2"/>
      <c r="DB180" s="2"/>
      <c r="DC180" s="2"/>
    </row>
    <row r="181" spans="1:107">
      <c r="A181" s="1"/>
      <c r="B181" s="15"/>
      <c r="C181" s="71">
        <v>167</v>
      </c>
      <c r="D181" s="65"/>
      <c r="E181" s="68">
        <f t="shared" si="14"/>
        <v>134389.65390786502</v>
      </c>
      <c r="F181" s="67"/>
      <c r="G181" s="68">
        <f t="shared" si="10"/>
        <v>416.60792711438154</v>
      </c>
      <c r="H181" s="67"/>
      <c r="I181" s="68">
        <f t="shared" si="11"/>
        <v>506.22192726969428</v>
      </c>
      <c r="J181" s="67"/>
      <c r="K181" s="72">
        <f t="shared" si="12"/>
        <v>922.82985438407582</v>
      </c>
      <c r="L181" s="67"/>
      <c r="M181" s="68">
        <f t="shared" si="13"/>
        <v>133883.43198059534</v>
      </c>
      <c r="N181" s="67"/>
      <c r="O181" s="63"/>
      <c r="P181" s="70">
        <v>0</v>
      </c>
      <c r="Q181" s="27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2"/>
      <c r="CU181" s="2"/>
      <c r="CV181" s="2"/>
      <c r="CW181" s="2"/>
      <c r="CX181" s="2"/>
      <c r="CY181" s="2"/>
      <c r="CZ181" s="2"/>
      <c r="DA181" s="2"/>
      <c r="DB181" s="2"/>
      <c r="DC181" s="2"/>
    </row>
    <row r="182" spans="1:107">
      <c r="A182" s="1"/>
      <c r="B182" s="15"/>
      <c r="C182" s="71">
        <v>168</v>
      </c>
      <c r="D182" s="65"/>
      <c r="E182" s="68">
        <f t="shared" si="14"/>
        <v>133883.43198059534</v>
      </c>
      <c r="F182" s="67"/>
      <c r="G182" s="68">
        <f t="shared" si="10"/>
        <v>415.03863913984554</v>
      </c>
      <c r="H182" s="67"/>
      <c r="I182" s="68">
        <f t="shared" si="11"/>
        <v>507.79121524423027</v>
      </c>
      <c r="J182" s="67"/>
      <c r="K182" s="72">
        <f t="shared" si="12"/>
        <v>922.82985438407582</v>
      </c>
      <c r="L182" s="67"/>
      <c r="M182" s="68">
        <f t="shared" si="13"/>
        <v>133375.6407653511</v>
      </c>
      <c r="N182" s="67"/>
      <c r="O182" s="63"/>
      <c r="P182" s="70">
        <v>0</v>
      </c>
      <c r="Q182" s="27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2"/>
      <c r="CU182" s="2"/>
      <c r="CV182" s="2"/>
      <c r="CW182" s="2"/>
      <c r="CX182" s="2"/>
      <c r="CY182" s="2"/>
      <c r="CZ182" s="2"/>
      <c r="DA182" s="2"/>
      <c r="DB182" s="2"/>
      <c r="DC182" s="2"/>
    </row>
    <row r="183" spans="1:107">
      <c r="A183" s="1"/>
      <c r="B183" s="15"/>
      <c r="C183" s="71">
        <v>169</v>
      </c>
      <c r="D183" s="65"/>
      <c r="E183" s="68">
        <f t="shared" si="14"/>
        <v>133375.6407653511</v>
      </c>
      <c r="F183" s="67"/>
      <c r="G183" s="68">
        <f t="shared" si="10"/>
        <v>413.46448637258834</v>
      </c>
      <c r="H183" s="67"/>
      <c r="I183" s="68">
        <f t="shared" si="11"/>
        <v>509.36536801148748</v>
      </c>
      <c r="J183" s="67"/>
      <c r="K183" s="72">
        <f t="shared" si="12"/>
        <v>922.82985438407582</v>
      </c>
      <c r="L183" s="67"/>
      <c r="M183" s="68">
        <f t="shared" si="13"/>
        <v>132866.2753973396</v>
      </c>
      <c r="N183" s="67"/>
      <c r="O183" s="63"/>
      <c r="P183" s="70">
        <v>0</v>
      </c>
      <c r="Q183" s="27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2"/>
      <c r="CU183" s="2"/>
      <c r="CV183" s="2"/>
      <c r="CW183" s="2"/>
      <c r="CX183" s="2"/>
      <c r="CY183" s="2"/>
      <c r="CZ183" s="2"/>
      <c r="DA183" s="2"/>
      <c r="DB183" s="2"/>
      <c r="DC183" s="2"/>
    </row>
    <row r="184" spans="1:107">
      <c r="A184" s="1"/>
      <c r="B184" s="15"/>
      <c r="C184" s="71">
        <v>170</v>
      </c>
      <c r="D184" s="65"/>
      <c r="E184" s="68">
        <f t="shared" si="14"/>
        <v>132866.2753973396</v>
      </c>
      <c r="F184" s="67"/>
      <c r="G184" s="68">
        <f t="shared" si="10"/>
        <v>411.8854537317527</v>
      </c>
      <c r="H184" s="67"/>
      <c r="I184" s="68">
        <f t="shared" si="11"/>
        <v>510.94440065232311</v>
      </c>
      <c r="J184" s="67"/>
      <c r="K184" s="72">
        <f t="shared" si="12"/>
        <v>922.82985438407582</v>
      </c>
      <c r="L184" s="67"/>
      <c r="M184" s="68">
        <f t="shared" si="13"/>
        <v>132355.33099668729</v>
      </c>
      <c r="N184" s="67"/>
      <c r="O184" s="63"/>
      <c r="P184" s="70">
        <v>0</v>
      </c>
      <c r="Q184" s="27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2"/>
      <c r="CU184" s="2"/>
      <c r="CV184" s="2"/>
      <c r="CW184" s="2"/>
      <c r="CX184" s="2"/>
      <c r="CY184" s="2"/>
      <c r="CZ184" s="2"/>
      <c r="DA184" s="2"/>
      <c r="DB184" s="2"/>
      <c r="DC184" s="2"/>
    </row>
    <row r="185" spans="1:107">
      <c r="A185" s="1"/>
      <c r="B185" s="15"/>
      <c r="C185" s="71">
        <v>171</v>
      </c>
      <c r="D185" s="65"/>
      <c r="E185" s="68">
        <f t="shared" si="14"/>
        <v>132355.33099668729</v>
      </c>
      <c r="F185" s="67"/>
      <c r="G185" s="68">
        <f t="shared" si="10"/>
        <v>410.30152608973054</v>
      </c>
      <c r="H185" s="67"/>
      <c r="I185" s="68">
        <f t="shared" si="11"/>
        <v>512.52832829434533</v>
      </c>
      <c r="J185" s="67"/>
      <c r="K185" s="72">
        <f t="shared" si="12"/>
        <v>922.82985438407582</v>
      </c>
      <c r="L185" s="67"/>
      <c r="M185" s="68">
        <f t="shared" si="13"/>
        <v>131842.80266839295</v>
      </c>
      <c r="N185" s="67"/>
      <c r="O185" s="63"/>
      <c r="P185" s="70">
        <v>0</v>
      </c>
      <c r="Q185" s="27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2"/>
      <c r="CU185" s="2"/>
      <c r="CV185" s="2"/>
      <c r="CW185" s="2"/>
      <c r="CX185" s="2"/>
      <c r="CY185" s="2"/>
      <c r="CZ185" s="2"/>
      <c r="DA185" s="2"/>
      <c r="DB185" s="2"/>
      <c r="DC185" s="2"/>
    </row>
    <row r="186" spans="1:107">
      <c r="A186" s="1"/>
      <c r="B186" s="15"/>
      <c r="C186" s="71">
        <v>172</v>
      </c>
      <c r="D186" s="65"/>
      <c r="E186" s="68">
        <f t="shared" si="14"/>
        <v>131842.80266839295</v>
      </c>
      <c r="F186" s="67"/>
      <c r="G186" s="68">
        <f t="shared" si="10"/>
        <v>408.71268827201811</v>
      </c>
      <c r="H186" s="67"/>
      <c r="I186" s="68">
        <f t="shared" si="11"/>
        <v>514.1171661120577</v>
      </c>
      <c r="J186" s="67"/>
      <c r="K186" s="72">
        <f t="shared" si="12"/>
        <v>922.82985438407582</v>
      </c>
      <c r="L186" s="67"/>
      <c r="M186" s="68">
        <f t="shared" si="13"/>
        <v>131328.68550228089</v>
      </c>
      <c r="N186" s="67"/>
      <c r="O186" s="63"/>
      <c r="P186" s="70">
        <v>0</v>
      </c>
      <c r="Q186" s="27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2"/>
      <c r="CU186" s="2"/>
      <c r="CV186" s="2"/>
      <c r="CW186" s="2"/>
      <c r="CX186" s="2"/>
      <c r="CY186" s="2"/>
      <c r="CZ186" s="2"/>
      <c r="DA186" s="2"/>
      <c r="DB186" s="2"/>
      <c r="DC186" s="2"/>
    </row>
    <row r="187" spans="1:107">
      <c r="A187" s="1"/>
      <c r="B187" s="15"/>
      <c r="C187" s="71">
        <v>173</v>
      </c>
      <c r="D187" s="65"/>
      <c r="E187" s="68">
        <f t="shared" si="14"/>
        <v>131328.68550228089</v>
      </c>
      <c r="F187" s="67"/>
      <c r="G187" s="68">
        <f t="shared" si="10"/>
        <v>407.11892505707067</v>
      </c>
      <c r="H187" s="67"/>
      <c r="I187" s="68">
        <f t="shared" si="11"/>
        <v>515.71092932700515</v>
      </c>
      <c r="J187" s="67"/>
      <c r="K187" s="72">
        <f t="shared" si="12"/>
        <v>922.82985438407582</v>
      </c>
      <c r="L187" s="67"/>
      <c r="M187" s="68">
        <f t="shared" si="13"/>
        <v>130812.97457295388</v>
      </c>
      <c r="N187" s="67"/>
      <c r="O187" s="63"/>
      <c r="P187" s="70">
        <v>0</v>
      </c>
      <c r="Q187" s="27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2"/>
      <c r="CU187" s="2"/>
      <c r="CV187" s="2"/>
      <c r="CW187" s="2"/>
      <c r="CX187" s="2"/>
      <c r="CY187" s="2"/>
      <c r="CZ187" s="2"/>
      <c r="DA187" s="2"/>
      <c r="DB187" s="2"/>
      <c r="DC187" s="2"/>
    </row>
    <row r="188" spans="1:107">
      <c r="A188" s="1"/>
      <c r="B188" s="15"/>
      <c r="C188" s="71">
        <v>174</v>
      </c>
      <c r="D188" s="65"/>
      <c r="E188" s="68">
        <f t="shared" si="14"/>
        <v>130812.97457295388</v>
      </c>
      <c r="F188" s="67"/>
      <c r="G188" s="68">
        <f t="shared" si="10"/>
        <v>405.52022117615701</v>
      </c>
      <c r="H188" s="67"/>
      <c r="I188" s="68">
        <f t="shared" si="11"/>
        <v>517.30963320791875</v>
      </c>
      <c r="J188" s="67"/>
      <c r="K188" s="72">
        <f t="shared" si="12"/>
        <v>922.82985438407582</v>
      </c>
      <c r="L188" s="67"/>
      <c r="M188" s="68">
        <f t="shared" si="13"/>
        <v>130295.66493974597</v>
      </c>
      <c r="N188" s="67"/>
      <c r="O188" s="63"/>
      <c r="P188" s="70">
        <v>0</v>
      </c>
      <c r="Q188" s="27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2"/>
      <c r="CU188" s="2"/>
      <c r="CV188" s="2"/>
      <c r="CW188" s="2"/>
      <c r="CX188" s="2"/>
      <c r="CY188" s="2"/>
      <c r="CZ188" s="2"/>
      <c r="DA188" s="2"/>
      <c r="DB188" s="2"/>
      <c r="DC188" s="2"/>
    </row>
    <row r="189" spans="1:107">
      <c r="A189" s="1"/>
      <c r="B189" s="15"/>
      <c r="C189" s="71">
        <v>175</v>
      </c>
      <c r="D189" s="65"/>
      <c r="E189" s="68">
        <f t="shared" si="14"/>
        <v>130295.66493974597</v>
      </c>
      <c r="F189" s="67"/>
      <c r="G189" s="68">
        <f t="shared" si="10"/>
        <v>403.91656131321247</v>
      </c>
      <c r="H189" s="67"/>
      <c r="I189" s="68">
        <f t="shared" si="11"/>
        <v>518.91329307086335</v>
      </c>
      <c r="J189" s="67"/>
      <c r="K189" s="72">
        <f t="shared" si="12"/>
        <v>922.82985438407582</v>
      </c>
      <c r="L189" s="67"/>
      <c r="M189" s="68">
        <f t="shared" si="13"/>
        <v>129776.75164667511</v>
      </c>
      <c r="N189" s="67"/>
      <c r="O189" s="63"/>
      <c r="P189" s="70">
        <v>0</v>
      </c>
      <c r="Q189" s="27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2"/>
      <c r="CU189" s="2"/>
      <c r="CV189" s="2"/>
      <c r="CW189" s="2"/>
      <c r="CX189" s="2"/>
      <c r="CY189" s="2"/>
      <c r="CZ189" s="2"/>
      <c r="DA189" s="2"/>
      <c r="DB189" s="2"/>
      <c r="DC189" s="2"/>
    </row>
    <row r="190" spans="1:107">
      <c r="A190" s="1"/>
      <c r="B190" s="15"/>
      <c r="C190" s="71">
        <v>176</v>
      </c>
      <c r="D190" s="65"/>
      <c r="E190" s="68">
        <f t="shared" si="14"/>
        <v>129776.75164667511</v>
      </c>
      <c r="F190" s="67"/>
      <c r="G190" s="68">
        <f t="shared" si="10"/>
        <v>402.30793010469279</v>
      </c>
      <c r="H190" s="67"/>
      <c r="I190" s="68">
        <f t="shared" si="11"/>
        <v>520.52192427938303</v>
      </c>
      <c r="J190" s="67"/>
      <c r="K190" s="72">
        <f t="shared" si="12"/>
        <v>922.82985438407582</v>
      </c>
      <c r="L190" s="67"/>
      <c r="M190" s="68">
        <f t="shared" si="13"/>
        <v>129256.22972239573</v>
      </c>
      <c r="N190" s="67"/>
      <c r="O190" s="63"/>
      <c r="P190" s="70">
        <v>0</v>
      </c>
      <c r="Q190" s="27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2"/>
      <c r="CU190" s="2"/>
      <c r="CV190" s="2"/>
      <c r="CW190" s="2"/>
      <c r="CX190" s="2"/>
      <c r="CY190" s="2"/>
      <c r="CZ190" s="2"/>
      <c r="DA190" s="2"/>
      <c r="DB190" s="2"/>
      <c r="DC190" s="2"/>
    </row>
    <row r="191" spans="1:107">
      <c r="A191" s="1"/>
      <c r="B191" s="15"/>
      <c r="C191" s="71">
        <v>177</v>
      </c>
      <c r="D191" s="65"/>
      <c r="E191" s="68">
        <f t="shared" si="14"/>
        <v>129256.22972239573</v>
      </c>
      <c r="F191" s="67"/>
      <c r="G191" s="68">
        <f t="shared" si="10"/>
        <v>400.69431213942676</v>
      </c>
      <c r="H191" s="67"/>
      <c r="I191" s="68">
        <f t="shared" si="11"/>
        <v>522.13554224464906</v>
      </c>
      <c r="J191" s="67"/>
      <c r="K191" s="72">
        <f t="shared" si="12"/>
        <v>922.82985438407582</v>
      </c>
      <c r="L191" s="67"/>
      <c r="M191" s="68">
        <f t="shared" si="13"/>
        <v>128734.09418015108</v>
      </c>
      <c r="N191" s="67"/>
      <c r="O191" s="63"/>
      <c r="P191" s="70">
        <v>0</v>
      </c>
      <c r="Q191" s="27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2"/>
      <c r="CU191" s="2"/>
      <c r="CV191" s="2"/>
      <c r="CW191" s="2"/>
      <c r="CX191" s="2"/>
      <c r="CY191" s="2"/>
      <c r="CZ191" s="2"/>
      <c r="DA191" s="2"/>
      <c r="DB191" s="2"/>
      <c r="DC191" s="2"/>
    </row>
    <row r="192" spans="1:107">
      <c r="A192" s="1"/>
      <c r="B192" s="15"/>
      <c r="C192" s="71">
        <v>178</v>
      </c>
      <c r="D192" s="65"/>
      <c r="E192" s="68">
        <f t="shared" si="14"/>
        <v>128734.09418015108</v>
      </c>
      <c r="F192" s="67"/>
      <c r="G192" s="68">
        <f t="shared" si="10"/>
        <v>399.07569195846833</v>
      </c>
      <c r="H192" s="67"/>
      <c r="I192" s="68">
        <f t="shared" si="11"/>
        <v>523.75416242560755</v>
      </c>
      <c r="J192" s="67"/>
      <c r="K192" s="72">
        <f t="shared" si="12"/>
        <v>922.82985438407582</v>
      </c>
      <c r="L192" s="67"/>
      <c r="M192" s="68">
        <f t="shared" si="13"/>
        <v>128210.34001772547</v>
      </c>
      <c r="N192" s="67"/>
      <c r="O192" s="63"/>
      <c r="P192" s="70">
        <v>0</v>
      </c>
      <c r="Q192" s="27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2"/>
      <c r="CU192" s="2"/>
      <c r="CV192" s="2"/>
      <c r="CW192" s="2"/>
      <c r="CX192" s="2"/>
      <c r="CY192" s="2"/>
      <c r="CZ192" s="2"/>
      <c r="DA192" s="2"/>
      <c r="DB192" s="2"/>
      <c r="DC192" s="2"/>
    </row>
    <row r="193" spans="1:107">
      <c r="A193" s="1"/>
      <c r="B193" s="15"/>
      <c r="C193" s="71">
        <v>179</v>
      </c>
      <c r="D193" s="65"/>
      <c r="E193" s="68">
        <f t="shared" si="14"/>
        <v>128210.34001772547</v>
      </c>
      <c r="F193" s="67"/>
      <c r="G193" s="68">
        <f t="shared" si="10"/>
        <v>397.45205405494892</v>
      </c>
      <c r="H193" s="67"/>
      <c r="I193" s="68">
        <f t="shared" si="11"/>
        <v>525.3778003291269</v>
      </c>
      <c r="J193" s="67"/>
      <c r="K193" s="72">
        <f t="shared" si="12"/>
        <v>922.82985438407582</v>
      </c>
      <c r="L193" s="67"/>
      <c r="M193" s="68">
        <f t="shared" si="13"/>
        <v>127684.96221739634</v>
      </c>
      <c r="N193" s="67"/>
      <c r="O193" s="63"/>
      <c r="P193" s="70">
        <v>0</v>
      </c>
      <c r="Q193" s="27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2"/>
      <c r="CU193" s="2"/>
      <c r="CV193" s="2"/>
      <c r="CW193" s="2"/>
      <c r="CX193" s="2"/>
      <c r="CY193" s="2"/>
      <c r="CZ193" s="2"/>
      <c r="DA193" s="2"/>
      <c r="DB193" s="2"/>
      <c r="DC193" s="2"/>
    </row>
    <row r="194" spans="1:107">
      <c r="A194" s="1"/>
      <c r="B194" s="15"/>
      <c r="C194" s="71">
        <v>180</v>
      </c>
      <c r="D194" s="65"/>
      <c r="E194" s="68">
        <f t="shared" si="14"/>
        <v>127684.96221739634</v>
      </c>
      <c r="F194" s="67"/>
      <c r="G194" s="68">
        <f t="shared" si="10"/>
        <v>395.82338287392861</v>
      </c>
      <c r="H194" s="67"/>
      <c r="I194" s="68">
        <f t="shared" si="11"/>
        <v>527.00647151014721</v>
      </c>
      <c r="J194" s="67"/>
      <c r="K194" s="72">
        <f t="shared" si="12"/>
        <v>922.82985438407582</v>
      </c>
      <c r="L194" s="67"/>
      <c r="M194" s="68">
        <f t="shared" si="13"/>
        <v>127157.9557458862</v>
      </c>
      <c r="N194" s="67"/>
      <c r="O194" s="63"/>
      <c r="P194" s="70">
        <v>0</v>
      </c>
      <c r="Q194" s="27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2"/>
      <c r="CU194" s="2"/>
      <c r="CV194" s="2"/>
      <c r="CW194" s="2"/>
      <c r="CX194" s="2"/>
      <c r="CY194" s="2"/>
      <c r="CZ194" s="2"/>
      <c r="DA194" s="2"/>
      <c r="DB194" s="2"/>
      <c r="DC194" s="2"/>
    </row>
    <row r="195" spans="1:107">
      <c r="A195" s="1"/>
      <c r="B195" s="15"/>
      <c r="C195" s="71">
        <v>181</v>
      </c>
      <c r="D195" s="65"/>
      <c r="E195" s="68">
        <f t="shared" si="14"/>
        <v>127157.9557458862</v>
      </c>
      <c r="F195" s="67"/>
      <c r="G195" s="68">
        <f t="shared" si="10"/>
        <v>394.18966281224721</v>
      </c>
      <c r="H195" s="67"/>
      <c r="I195" s="68">
        <f t="shared" si="11"/>
        <v>528.64019157182861</v>
      </c>
      <c r="J195" s="67"/>
      <c r="K195" s="72">
        <f t="shared" si="12"/>
        <v>922.82985438407582</v>
      </c>
      <c r="L195" s="67"/>
      <c r="M195" s="68">
        <f t="shared" si="13"/>
        <v>126629.31555431437</v>
      </c>
      <c r="N195" s="67"/>
      <c r="O195" s="63"/>
      <c r="P195" s="70">
        <v>0</v>
      </c>
      <c r="Q195" s="27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2"/>
      <c r="CU195" s="2"/>
      <c r="CV195" s="2"/>
      <c r="CW195" s="2"/>
      <c r="CX195" s="2"/>
      <c r="CY195" s="2"/>
      <c r="CZ195" s="2"/>
      <c r="DA195" s="2"/>
      <c r="DB195" s="2"/>
      <c r="DC195" s="2"/>
    </row>
    <row r="196" spans="1:107">
      <c r="A196" s="1"/>
      <c r="B196" s="15"/>
      <c r="C196" s="71">
        <v>182</v>
      </c>
      <c r="D196" s="65"/>
      <c r="E196" s="68">
        <f t="shared" si="14"/>
        <v>126629.31555431437</v>
      </c>
      <c r="F196" s="67"/>
      <c r="G196" s="68">
        <f t="shared" si="10"/>
        <v>392.55087821837446</v>
      </c>
      <c r="H196" s="67"/>
      <c r="I196" s="68">
        <f t="shared" si="11"/>
        <v>530.27897616570135</v>
      </c>
      <c r="J196" s="67"/>
      <c r="K196" s="72">
        <f t="shared" si="12"/>
        <v>922.82985438407582</v>
      </c>
      <c r="L196" s="67"/>
      <c r="M196" s="68">
        <f t="shared" si="13"/>
        <v>126099.03657814866</v>
      </c>
      <c r="N196" s="67"/>
      <c r="O196" s="63"/>
      <c r="P196" s="70">
        <v>0</v>
      </c>
      <c r="Q196" s="27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2"/>
      <c r="CU196" s="2"/>
      <c r="CV196" s="2"/>
      <c r="CW196" s="2"/>
      <c r="CX196" s="2"/>
      <c r="CY196" s="2"/>
      <c r="CZ196" s="2"/>
      <c r="DA196" s="2"/>
      <c r="DB196" s="2"/>
      <c r="DC196" s="2"/>
    </row>
    <row r="197" spans="1:107">
      <c r="A197" s="1"/>
      <c r="B197" s="15"/>
      <c r="C197" s="71">
        <v>183</v>
      </c>
      <c r="D197" s="65"/>
      <c r="E197" s="68">
        <f t="shared" si="14"/>
        <v>126099.03657814866</v>
      </c>
      <c r="F197" s="67"/>
      <c r="G197" s="68">
        <f t="shared" si="10"/>
        <v>390.90701339226086</v>
      </c>
      <c r="H197" s="67"/>
      <c r="I197" s="68">
        <f t="shared" si="11"/>
        <v>531.92284099181495</v>
      </c>
      <c r="J197" s="67"/>
      <c r="K197" s="72">
        <f t="shared" si="12"/>
        <v>922.82985438407582</v>
      </c>
      <c r="L197" s="67"/>
      <c r="M197" s="68">
        <f t="shared" si="13"/>
        <v>125567.11373715685</v>
      </c>
      <c r="N197" s="67"/>
      <c r="O197" s="63"/>
      <c r="P197" s="70">
        <v>0</v>
      </c>
      <c r="Q197" s="27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2"/>
      <c r="CU197" s="2"/>
      <c r="CV197" s="2"/>
      <c r="CW197" s="2"/>
      <c r="CX197" s="2"/>
      <c r="CY197" s="2"/>
      <c r="CZ197" s="2"/>
      <c r="DA197" s="2"/>
      <c r="DB197" s="2"/>
      <c r="DC197" s="2"/>
    </row>
    <row r="198" spans="1:107">
      <c r="A198" s="1"/>
      <c r="B198" s="15"/>
      <c r="C198" s="71">
        <v>184</v>
      </c>
      <c r="D198" s="65"/>
      <c r="E198" s="68">
        <f t="shared" si="14"/>
        <v>125567.11373715685</v>
      </c>
      <c r="F198" s="67"/>
      <c r="G198" s="68">
        <f t="shared" si="10"/>
        <v>389.25805258518619</v>
      </c>
      <c r="H198" s="67"/>
      <c r="I198" s="68">
        <f t="shared" si="11"/>
        <v>533.57180179888962</v>
      </c>
      <c r="J198" s="67"/>
      <c r="K198" s="72">
        <f t="shared" si="12"/>
        <v>922.82985438407582</v>
      </c>
      <c r="L198" s="67"/>
      <c r="M198" s="68">
        <f t="shared" si="13"/>
        <v>125033.54193535796</v>
      </c>
      <c r="N198" s="67"/>
      <c r="O198" s="63"/>
      <c r="P198" s="70">
        <v>0</v>
      </c>
      <c r="Q198" s="27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2"/>
      <c r="CU198" s="2"/>
      <c r="CV198" s="2"/>
      <c r="CW198" s="2"/>
      <c r="CX198" s="2"/>
      <c r="CY198" s="2"/>
      <c r="CZ198" s="2"/>
      <c r="DA198" s="2"/>
      <c r="DB198" s="2"/>
      <c r="DC198" s="2"/>
    </row>
    <row r="199" spans="1:107">
      <c r="A199" s="1"/>
      <c r="B199" s="15"/>
      <c r="C199" s="71">
        <v>185</v>
      </c>
      <c r="D199" s="65"/>
      <c r="E199" s="68">
        <f t="shared" si="14"/>
        <v>125033.54193535796</v>
      </c>
      <c r="F199" s="67"/>
      <c r="G199" s="68">
        <f t="shared" si="10"/>
        <v>387.60397999960969</v>
      </c>
      <c r="H199" s="67"/>
      <c r="I199" s="68">
        <f t="shared" si="11"/>
        <v>535.22587438446612</v>
      </c>
      <c r="J199" s="67"/>
      <c r="K199" s="72">
        <f t="shared" si="12"/>
        <v>922.82985438407582</v>
      </c>
      <c r="L199" s="67"/>
      <c r="M199" s="68">
        <f t="shared" si="13"/>
        <v>124498.31606097349</v>
      </c>
      <c r="N199" s="67"/>
      <c r="O199" s="63"/>
      <c r="P199" s="70">
        <v>0</v>
      </c>
      <c r="Q199" s="27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2"/>
      <c r="CU199" s="2"/>
      <c r="CV199" s="2"/>
      <c r="CW199" s="2"/>
      <c r="CX199" s="2"/>
      <c r="CY199" s="2"/>
      <c r="CZ199" s="2"/>
      <c r="DA199" s="2"/>
      <c r="DB199" s="2"/>
      <c r="DC199" s="2"/>
    </row>
    <row r="200" spans="1:107">
      <c r="A200" s="1"/>
      <c r="B200" s="15"/>
      <c r="C200" s="71">
        <v>186</v>
      </c>
      <c r="D200" s="65"/>
      <c r="E200" s="68">
        <f t="shared" si="14"/>
        <v>124498.31606097349</v>
      </c>
      <c r="F200" s="67"/>
      <c r="G200" s="68">
        <f t="shared" si="10"/>
        <v>385.94477978901779</v>
      </c>
      <c r="H200" s="67"/>
      <c r="I200" s="68">
        <f t="shared" si="11"/>
        <v>536.88507459505809</v>
      </c>
      <c r="J200" s="67"/>
      <c r="K200" s="72">
        <f t="shared" si="12"/>
        <v>922.82985438407582</v>
      </c>
      <c r="L200" s="67"/>
      <c r="M200" s="68">
        <f t="shared" si="13"/>
        <v>123961.43098637843</v>
      </c>
      <c r="N200" s="67"/>
      <c r="O200" s="63"/>
      <c r="P200" s="70">
        <v>0</v>
      </c>
      <c r="Q200" s="27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2"/>
      <c r="CU200" s="2"/>
      <c r="CV200" s="2"/>
      <c r="CW200" s="2"/>
      <c r="CX200" s="2"/>
      <c r="CY200" s="2"/>
      <c r="CZ200" s="2"/>
      <c r="DA200" s="2"/>
      <c r="DB200" s="2"/>
      <c r="DC200" s="2"/>
    </row>
    <row r="201" spans="1:107">
      <c r="A201" s="1"/>
      <c r="B201" s="15"/>
      <c r="C201" s="71">
        <v>187</v>
      </c>
      <c r="D201" s="65"/>
      <c r="E201" s="68">
        <f t="shared" si="14"/>
        <v>123961.43098637843</v>
      </c>
      <c r="F201" s="67"/>
      <c r="G201" s="68">
        <f t="shared" si="10"/>
        <v>384.2804360577731</v>
      </c>
      <c r="H201" s="67"/>
      <c r="I201" s="68">
        <f t="shared" si="11"/>
        <v>538.54941832630266</v>
      </c>
      <c r="J201" s="67"/>
      <c r="K201" s="72">
        <f t="shared" si="12"/>
        <v>922.82985438407582</v>
      </c>
      <c r="L201" s="67"/>
      <c r="M201" s="68">
        <f t="shared" si="13"/>
        <v>123422.88156805212</v>
      </c>
      <c r="N201" s="67"/>
      <c r="O201" s="63"/>
      <c r="P201" s="70">
        <v>0</v>
      </c>
      <c r="Q201" s="27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2"/>
      <c r="CU201" s="2"/>
      <c r="CV201" s="2"/>
      <c r="CW201" s="2"/>
      <c r="CX201" s="2"/>
      <c r="CY201" s="2"/>
      <c r="CZ201" s="2"/>
      <c r="DA201" s="2"/>
      <c r="DB201" s="2"/>
      <c r="DC201" s="2"/>
    </row>
    <row r="202" spans="1:107">
      <c r="A202" s="1"/>
      <c r="B202" s="15"/>
      <c r="C202" s="71">
        <v>188</v>
      </c>
      <c r="D202" s="65"/>
      <c r="E202" s="68">
        <f t="shared" si="14"/>
        <v>123422.88156805212</v>
      </c>
      <c r="F202" s="67"/>
      <c r="G202" s="68">
        <f t="shared" si="10"/>
        <v>382.6109328609615</v>
      </c>
      <c r="H202" s="67"/>
      <c r="I202" s="68">
        <f t="shared" si="11"/>
        <v>540.21892152311432</v>
      </c>
      <c r="J202" s="67"/>
      <c r="K202" s="72">
        <f t="shared" si="12"/>
        <v>922.82985438407582</v>
      </c>
      <c r="L202" s="67"/>
      <c r="M202" s="68">
        <f t="shared" si="13"/>
        <v>122882.662646529</v>
      </c>
      <c r="N202" s="67"/>
      <c r="O202" s="63"/>
      <c r="P202" s="70">
        <v>0</v>
      </c>
      <c r="Q202" s="27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2"/>
      <c r="CU202" s="2"/>
      <c r="CV202" s="2"/>
      <c r="CW202" s="2"/>
      <c r="CX202" s="2"/>
      <c r="CY202" s="2"/>
      <c r="CZ202" s="2"/>
      <c r="DA202" s="2"/>
      <c r="DB202" s="2"/>
      <c r="DC202" s="2"/>
    </row>
    <row r="203" spans="1:107">
      <c r="A203" s="1"/>
      <c r="B203" s="15"/>
      <c r="C203" s="71">
        <v>189</v>
      </c>
      <c r="D203" s="65"/>
      <c r="E203" s="68">
        <f t="shared" si="14"/>
        <v>122882.662646529</v>
      </c>
      <c r="F203" s="67"/>
      <c r="G203" s="68">
        <f t="shared" si="10"/>
        <v>380.9362542042399</v>
      </c>
      <c r="H203" s="67"/>
      <c r="I203" s="68">
        <f t="shared" si="11"/>
        <v>541.89360017983586</v>
      </c>
      <c r="J203" s="67"/>
      <c r="K203" s="72">
        <f t="shared" si="12"/>
        <v>922.82985438407582</v>
      </c>
      <c r="L203" s="67"/>
      <c r="M203" s="68">
        <f t="shared" si="13"/>
        <v>122340.76904634916</v>
      </c>
      <c r="N203" s="67"/>
      <c r="O203" s="63"/>
      <c r="P203" s="70">
        <v>0</v>
      </c>
      <c r="Q203" s="27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2"/>
      <c r="CU203" s="2"/>
      <c r="CV203" s="2"/>
      <c r="CW203" s="2"/>
      <c r="CX203" s="2"/>
      <c r="CY203" s="2"/>
      <c r="CZ203" s="2"/>
      <c r="DA203" s="2"/>
      <c r="DB203" s="2"/>
      <c r="DC203" s="2"/>
    </row>
    <row r="204" spans="1:107">
      <c r="A204" s="1"/>
      <c r="B204" s="15"/>
      <c r="C204" s="71">
        <v>190</v>
      </c>
      <c r="D204" s="65"/>
      <c r="E204" s="68">
        <f t="shared" si="14"/>
        <v>122340.76904634916</v>
      </c>
      <c r="F204" s="67"/>
      <c r="G204" s="68">
        <f t="shared" si="10"/>
        <v>379.25638404368237</v>
      </c>
      <c r="H204" s="67"/>
      <c r="I204" s="68">
        <f t="shared" si="11"/>
        <v>543.57347034039344</v>
      </c>
      <c r="J204" s="67"/>
      <c r="K204" s="72">
        <f t="shared" si="12"/>
        <v>922.82985438407582</v>
      </c>
      <c r="L204" s="67"/>
      <c r="M204" s="68">
        <f t="shared" si="13"/>
        <v>121797.19557600877</v>
      </c>
      <c r="N204" s="67"/>
      <c r="O204" s="63"/>
      <c r="P204" s="70">
        <v>0</v>
      </c>
      <c r="Q204" s="27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2"/>
      <c r="CU204" s="2"/>
      <c r="CV204" s="2"/>
      <c r="CW204" s="2"/>
      <c r="CX204" s="2"/>
      <c r="CY204" s="2"/>
      <c r="CZ204" s="2"/>
      <c r="DA204" s="2"/>
      <c r="DB204" s="2"/>
      <c r="DC204" s="2"/>
    </row>
    <row r="205" spans="1:107">
      <c r="A205" s="1"/>
      <c r="B205" s="15"/>
      <c r="C205" s="71">
        <v>191</v>
      </c>
      <c r="D205" s="65"/>
      <c r="E205" s="68">
        <f t="shared" si="14"/>
        <v>121797.19557600877</v>
      </c>
      <c r="F205" s="67"/>
      <c r="G205" s="68">
        <f t="shared" si="10"/>
        <v>377.5713062856272</v>
      </c>
      <c r="H205" s="67"/>
      <c r="I205" s="68">
        <f t="shared" si="11"/>
        <v>545.25854809844861</v>
      </c>
      <c r="J205" s="67"/>
      <c r="K205" s="72">
        <f t="shared" si="12"/>
        <v>922.82985438407582</v>
      </c>
      <c r="L205" s="67"/>
      <c r="M205" s="68">
        <f t="shared" si="13"/>
        <v>121251.93702791033</v>
      </c>
      <c r="N205" s="67"/>
      <c r="O205" s="63"/>
      <c r="P205" s="70">
        <v>0</v>
      </c>
      <c r="Q205" s="27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2"/>
      <c r="CU205" s="2"/>
      <c r="CV205" s="2"/>
      <c r="CW205" s="2"/>
      <c r="CX205" s="2"/>
      <c r="CY205" s="2"/>
      <c r="CZ205" s="2"/>
      <c r="DA205" s="2"/>
      <c r="DB205" s="2"/>
      <c r="DC205" s="2"/>
    </row>
    <row r="206" spans="1:107">
      <c r="A206" s="1"/>
      <c r="B206" s="15"/>
      <c r="C206" s="71">
        <v>192</v>
      </c>
      <c r="D206" s="65"/>
      <c r="E206" s="68">
        <f t="shared" si="14"/>
        <v>121251.93702791033</v>
      </c>
      <c r="F206" s="67"/>
      <c r="G206" s="68">
        <f t="shared" si="10"/>
        <v>375.881004786522</v>
      </c>
      <c r="H206" s="67"/>
      <c r="I206" s="68">
        <f t="shared" si="11"/>
        <v>546.94884959755382</v>
      </c>
      <c r="J206" s="67"/>
      <c r="K206" s="72">
        <f t="shared" si="12"/>
        <v>922.82985438407582</v>
      </c>
      <c r="L206" s="67"/>
      <c r="M206" s="68">
        <f t="shared" si="13"/>
        <v>120704.98817831278</v>
      </c>
      <c r="N206" s="67"/>
      <c r="O206" s="63"/>
      <c r="P206" s="70">
        <v>0</v>
      </c>
      <c r="Q206" s="27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2"/>
      <c r="CU206" s="2"/>
      <c r="CV206" s="2"/>
      <c r="CW206" s="2"/>
      <c r="CX206" s="2"/>
      <c r="CY206" s="2"/>
      <c r="CZ206" s="2"/>
      <c r="DA206" s="2"/>
      <c r="DB206" s="2"/>
      <c r="DC206" s="2"/>
    </row>
    <row r="207" spans="1:107">
      <c r="A207" s="1"/>
      <c r="B207" s="15"/>
      <c r="C207" s="71">
        <v>193</v>
      </c>
      <c r="D207" s="65"/>
      <c r="E207" s="68">
        <f t="shared" si="14"/>
        <v>120704.98817831278</v>
      </c>
      <c r="F207" s="67"/>
      <c r="G207" s="68">
        <f t="shared" si="10"/>
        <v>374.1854633527696</v>
      </c>
      <c r="H207" s="67"/>
      <c r="I207" s="68">
        <f t="shared" si="11"/>
        <v>548.64439103130621</v>
      </c>
      <c r="J207" s="67"/>
      <c r="K207" s="72">
        <f t="shared" si="12"/>
        <v>922.82985438407582</v>
      </c>
      <c r="L207" s="67"/>
      <c r="M207" s="68">
        <f t="shared" si="13"/>
        <v>120156.34378728147</v>
      </c>
      <c r="N207" s="67"/>
      <c r="O207" s="63"/>
      <c r="P207" s="70">
        <v>0</v>
      </c>
      <c r="Q207" s="27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2"/>
      <c r="CU207" s="2"/>
      <c r="CV207" s="2"/>
      <c r="CW207" s="2"/>
      <c r="CX207" s="2"/>
      <c r="CY207" s="2"/>
      <c r="CZ207" s="2"/>
      <c r="DA207" s="2"/>
      <c r="DB207" s="2"/>
      <c r="DC207" s="2"/>
    </row>
    <row r="208" spans="1:107">
      <c r="A208" s="1"/>
      <c r="B208" s="15"/>
      <c r="C208" s="71">
        <v>194</v>
      </c>
      <c r="D208" s="65"/>
      <c r="E208" s="68">
        <f t="shared" si="14"/>
        <v>120156.34378728147</v>
      </c>
      <c r="F208" s="67"/>
      <c r="G208" s="68">
        <f t="shared" ref="G208:G271" si="15">(E208*$G$7)/360*30</f>
        <v>372.4846657405725</v>
      </c>
      <c r="H208" s="67"/>
      <c r="I208" s="68">
        <f t="shared" ref="I208:I271" si="16">IF(ROUND(G208,2)=0,0,-PMT($G$7/12,$G$9,$G$5)-G208)</f>
        <v>550.34518864350332</v>
      </c>
      <c r="J208" s="67"/>
      <c r="K208" s="72">
        <f t="shared" ref="K208:K271" si="17">IF((G208+I208)&lt;0.1,0,G208+I208)</f>
        <v>922.82985438407582</v>
      </c>
      <c r="L208" s="67"/>
      <c r="M208" s="68">
        <f t="shared" ref="M208:M271" si="18">E208-I208</f>
        <v>119605.99859863796</v>
      </c>
      <c r="N208" s="67"/>
      <c r="O208" s="63"/>
      <c r="P208" s="70">
        <v>0</v>
      </c>
      <c r="Q208" s="27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2"/>
      <c r="CU208" s="2"/>
      <c r="CV208" s="2"/>
      <c r="CW208" s="2"/>
      <c r="CX208" s="2"/>
      <c r="CY208" s="2"/>
      <c r="CZ208" s="2"/>
      <c r="DA208" s="2"/>
      <c r="DB208" s="2"/>
      <c r="DC208" s="2"/>
    </row>
    <row r="209" spans="1:107">
      <c r="A209" s="1"/>
      <c r="B209" s="15"/>
      <c r="C209" s="71">
        <v>195</v>
      </c>
      <c r="D209" s="65"/>
      <c r="E209" s="68">
        <f t="shared" si="14"/>
        <v>119605.99859863796</v>
      </c>
      <c r="F209" s="67"/>
      <c r="G209" s="68">
        <f t="shared" si="15"/>
        <v>370.77859565577768</v>
      </c>
      <c r="H209" s="67"/>
      <c r="I209" s="68">
        <f t="shared" si="16"/>
        <v>552.05125872829808</v>
      </c>
      <c r="J209" s="67"/>
      <c r="K209" s="72">
        <f t="shared" si="17"/>
        <v>922.82985438407582</v>
      </c>
      <c r="L209" s="67"/>
      <c r="M209" s="68">
        <f t="shared" si="18"/>
        <v>119053.94733990966</v>
      </c>
      <c r="N209" s="67"/>
      <c r="O209" s="63"/>
      <c r="P209" s="70">
        <v>0</v>
      </c>
      <c r="Q209" s="27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2"/>
      <c r="CU209" s="2"/>
      <c r="CV209" s="2"/>
      <c r="CW209" s="2"/>
      <c r="CX209" s="2"/>
      <c r="CY209" s="2"/>
      <c r="CZ209" s="2"/>
      <c r="DA209" s="2"/>
      <c r="DB209" s="2"/>
      <c r="DC209" s="2"/>
    </row>
    <row r="210" spans="1:107">
      <c r="A210" s="1"/>
      <c r="B210" s="15"/>
      <c r="C210" s="71">
        <v>196</v>
      </c>
      <c r="D210" s="65"/>
      <c r="E210" s="68">
        <f t="shared" si="14"/>
        <v>119053.94733990966</v>
      </c>
      <c r="F210" s="67"/>
      <c r="G210" s="68">
        <f t="shared" si="15"/>
        <v>369.06723675371995</v>
      </c>
      <c r="H210" s="67"/>
      <c r="I210" s="68">
        <f t="shared" si="16"/>
        <v>553.76261763035586</v>
      </c>
      <c r="J210" s="67"/>
      <c r="K210" s="72">
        <f t="shared" si="17"/>
        <v>922.82985438407582</v>
      </c>
      <c r="L210" s="67"/>
      <c r="M210" s="68">
        <f t="shared" si="18"/>
        <v>118500.1847222793</v>
      </c>
      <c r="N210" s="67"/>
      <c r="O210" s="63"/>
      <c r="P210" s="70">
        <v>0</v>
      </c>
      <c r="Q210" s="27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2"/>
      <c r="CU210" s="2"/>
      <c r="CV210" s="2"/>
      <c r="CW210" s="2"/>
      <c r="CX210" s="2"/>
      <c r="CY210" s="2"/>
      <c r="CZ210" s="2"/>
      <c r="DA210" s="2"/>
      <c r="DB210" s="2"/>
      <c r="DC210" s="2"/>
    </row>
    <row r="211" spans="1:107">
      <c r="A211" s="1"/>
      <c r="B211" s="15"/>
      <c r="C211" s="71">
        <v>197</v>
      </c>
      <c r="D211" s="65"/>
      <c r="E211" s="68">
        <f t="shared" si="14"/>
        <v>118500.1847222793</v>
      </c>
      <c r="F211" s="67"/>
      <c r="G211" s="68">
        <f t="shared" si="15"/>
        <v>367.35057263906583</v>
      </c>
      <c r="H211" s="67"/>
      <c r="I211" s="68">
        <f t="shared" si="16"/>
        <v>555.47928174500998</v>
      </c>
      <c r="J211" s="67"/>
      <c r="K211" s="72">
        <f t="shared" si="17"/>
        <v>922.82985438407582</v>
      </c>
      <c r="L211" s="67"/>
      <c r="M211" s="68">
        <f t="shared" si="18"/>
        <v>117944.70544053429</v>
      </c>
      <c r="N211" s="67"/>
      <c r="O211" s="63"/>
      <c r="P211" s="70">
        <v>0</v>
      </c>
      <c r="Q211" s="27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2"/>
      <c r="CU211" s="2"/>
      <c r="CV211" s="2"/>
      <c r="CW211" s="2"/>
      <c r="CX211" s="2"/>
      <c r="CY211" s="2"/>
      <c r="CZ211" s="2"/>
      <c r="DA211" s="2"/>
      <c r="DB211" s="2"/>
      <c r="DC211" s="2"/>
    </row>
    <row r="212" spans="1:107">
      <c r="A212" s="1"/>
      <c r="B212" s="15"/>
      <c r="C212" s="71">
        <v>198</v>
      </c>
      <c r="D212" s="65"/>
      <c r="E212" s="68">
        <f t="shared" si="14"/>
        <v>117944.70544053429</v>
      </c>
      <c r="F212" s="67"/>
      <c r="G212" s="68">
        <f t="shared" si="15"/>
        <v>365.6285868656563</v>
      </c>
      <c r="H212" s="67"/>
      <c r="I212" s="68">
        <f t="shared" si="16"/>
        <v>557.20126751841951</v>
      </c>
      <c r="J212" s="67"/>
      <c r="K212" s="72">
        <f t="shared" si="17"/>
        <v>922.82985438407582</v>
      </c>
      <c r="L212" s="67"/>
      <c r="M212" s="68">
        <f t="shared" si="18"/>
        <v>117387.50417301587</v>
      </c>
      <c r="N212" s="67"/>
      <c r="O212" s="63"/>
      <c r="P212" s="70">
        <v>0</v>
      </c>
      <c r="Q212" s="27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2"/>
      <c r="CU212" s="2"/>
      <c r="CV212" s="2"/>
      <c r="CW212" s="2"/>
      <c r="CX212" s="2"/>
      <c r="CY212" s="2"/>
      <c r="CZ212" s="2"/>
      <c r="DA212" s="2"/>
      <c r="DB212" s="2"/>
      <c r="DC212" s="2"/>
    </row>
    <row r="213" spans="1:107">
      <c r="A213" s="1"/>
      <c r="B213" s="15"/>
      <c r="C213" s="71">
        <v>199</v>
      </c>
      <c r="D213" s="65"/>
      <c r="E213" s="68">
        <f t="shared" si="14"/>
        <v>117387.50417301587</v>
      </c>
      <c r="F213" s="67"/>
      <c r="G213" s="68">
        <f t="shared" si="15"/>
        <v>363.9012629363491</v>
      </c>
      <c r="H213" s="67"/>
      <c r="I213" s="68">
        <f t="shared" si="16"/>
        <v>558.92859144772672</v>
      </c>
      <c r="J213" s="67"/>
      <c r="K213" s="72">
        <f t="shared" si="17"/>
        <v>922.82985438407582</v>
      </c>
      <c r="L213" s="67"/>
      <c r="M213" s="68">
        <f t="shared" si="18"/>
        <v>116828.57558156815</v>
      </c>
      <c r="N213" s="67"/>
      <c r="O213" s="63"/>
      <c r="P213" s="70">
        <v>0</v>
      </c>
      <c r="Q213" s="27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2"/>
      <c r="CU213" s="2"/>
      <c r="CV213" s="2"/>
      <c r="CW213" s="2"/>
      <c r="CX213" s="2"/>
      <c r="CY213" s="2"/>
      <c r="CZ213" s="2"/>
      <c r="DA213" s="2"/>
      <c r="DB213" s="2"/>
      <c r="DC213" s="2"/>
    </row>
    <row r="214" spans="1:107">
      <c r="A214" s="1"/>
      <c r="B214" s="15"/>
      <c r="C214" s="71">
        <v>200</v>
      </c>
      <c r="D214" s="65"/>
      <c r="E214" s="68">
        <f t="shared" ref="E214:E277" si="19">IF((M213-P213)&lt;0,0,(M213-P213))</f>
        <v>116828.57558156815</v>
      </c>
      <c r="F214" s="67"/>
      <c r="G214" s="68">
        <f t="shared" si="15"/>
        <v>362.16858430286123</v>
      </c>
      <c r="H214" s="67"/>
      <c r="I214" s="68">
        <f t="shared" si="16"/>
        <v>560.66127008121452</v>
      </c>
      <c r="J214" s="67"/>
      <c r="K214" s="72">
        <f t="shared" si="17"/>
        <v>922.82985438407582</v>
      </c>
      <c r="L214" s="67"/>
      <c r="M214" s="68">
        <f t="shared" si="18"/>
        <v>116267.91431148694</v>
      </c>
      <c r="N214" s="67"/>
      <c r="O214" s="63"/>
      <c r="P214" s="70">
        <v>0</v>
      </c>
      <c r="Q214" s="27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2"/>
      <c r="CU214" s="2"/>
      <c r="CV214" s="2"/>
      <c r="CW214" s="2"/>
      <c r="CX214" s="2"/>
      <c r="CY214" s="2"/>
      <c r="CZ214" s="2"/>
      <c r="DA214" s="2"/>
      <c r="DB214" s="2"/>
      <c r="DC214" s="2"/>
    </row>
    <row r="215" spans="1:107">
      <c r="A215" s="1"/>
      <c r="B215" s="15"/>
      <c r="C215" s="71">
        <v>201</v>
      </c>
      <c r="D215" s="65"/>
      <c r="E215" s="68">
        <f t="shared" si="19"/>
        <v>116267.91431148694</v>
      </c>
      <c r="F215" s="67"/>
      <c r="G215" s="68">
        <f t="shared" si="15"/>
        <v>360.43053436560945</v>
      </c>
      <c r="H215" s="67"/>
      <c r="I215" s="68">
        <f t="shared" si="16"/>
        <v>562.39932001846637</v>
      </c>
      <c r="J215" s="67"/>
      <c r="K215" s="72">
        <f t="shared" si="17"/>
        <v>922.82985438407582</v>
      </c>
      <c r="L215" s="67"/>
      <c r="M215" s="68">
        <f t="shared" si="18"/>
        <v>115705.51499146847</v>
      </c>
      <c r="N215" s="67"/>
      <c r="O215" s="63"/>
      <c r="P215" s="70">
        <v>0</v>
      </c>
      <c r="Q215" s="27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2"/>
      <c r="CU215" s="2"/>
      <c r="CV215" s="2"/>
      <c r="CW215" s="2"/>
      <c r="CX215" s="2"/>
      <c r="CY215" s="2"/>
      <c r="CZ215" s="2"/>
      <c r="DA215" s="2"/>
      <c r="DB215" s="2"/>
      <c r="DC215" s="2"/>
    </row>
    <row r="216" spans="1:107">
      <c r="A216" s="1"/>
      <c r="B216" s="15"/>
      <c r="C216" s="71">
        <v>202</v>
      </c>
      <c r="D216" s="65"/>
      <c r="E216" s="68">
        <f t="shared" si="19"/>
        <v>115705.51499146847</v>
      </c>
      <c r="F216" s="67"/>
      <c r="G216" s="68">
        <f t="shared" si="15"/>
        <v>358.68709647355223</v>
      </c>
      <c r="H216" s="67"/>
      <c r="I216" s="68">
        <f t="shared" si="16"/>
        <v>564.14275791052364</v>
      </c>
      <c r="J216" s="67"/>
      <c r="K216" s="72">
        <f t="shared" si="17"/>
        <v>922.82985438407582</v>
      </c>
      <c r="L216" s="67"/>
      <c r="M216" s="68">
        <f t="shared" si="18"/>
        <v>115141.37223355795</v>
      </c>
      <c r="N216" s="67"/>
      <c r="O216" s="63"/>
      <c r="P216" s="70">
        <v>0</v>
      </c>
      <c r="Q216" s="27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2"/>
      <c r="CU216" s="2"/>
      <c r="CV216" s="2"/>
      <c r="CW216" s="2"/>
      <c r="CX216" s="2"/>
      <c r="CY216" s="2"/>
      <c r="CZ216" s="2"/>
      <c r="DA216" s="2"/>
      <c r="DB216" s="2"/>
      <c r="DC216" s="2"/>
    </row>
    <row r="217" spans="1:107">
      <c r="A217" s="1"/>
      <c r="B217" s="15"/>
      <c r="C217" s="71">
        <v>203</v>
      </c>
      <c r="D217" s="65"/>
      <c r="E217" s="68">
        <f t="shared" si="19"/>
        <v>115141.37223355795</v>
      </c>
      <c r="F217" s="67"/>
      <c r="G217" s="68">
        <f t="shared" si="15"/>
        <v>356.9382539240296</v>
      </c>
      <c r="H217" s="67"/>
      <c r="I217" s="68">
        <f t="shared" si="16"/>
        <v>565.89160046004622</v>
      </c>
      <c r="J217" s="67"/>
      <c r="K217" s="72">
        <f t="shared" si="17"/>
        <v>922.82985438407582</v>
      </c>
      <c r="L217" s="67"/>
      <c r="M217" s="68">
        <f t="shared" si="18"/>
        <v>114575.4806330979</v>
      </c>
      <c r="N217" s="67"/>
      <c r="O217" s="63"/>
      <c r="P217" s="70">
        <v>0</v>
      </c>
      <c r="Q217" s="27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2"/>
      <c r="CU217" s="2"/>
      <c r="CV217" s="2"/>
      <c r="CW217" s="2"/>
      <c r="CX217" s="2"/>
      <c r="CY217" s="2"/>
      <c r="CZ217" s="2"/>
      <c r="DA217" s="2"/>
      <c r="DB217" s="2"/>
      <c r="DC217" s="2"/>
    </row>
    <row r="218" spans="1:107">
      <c r="A218" s="1"/>
      <c r="B218" s="15"/>
      <c r="C218" s="71">
        <v>204</v>
      </c>
      <c r="D218" s="65"/>
      <c r="E218" s="68">
        <f t="shared" si="19"/>
        <v>114575.4806330979</v>
      </c>
      <c r="F218" s="67"/>
      <c r="G218" s="68">
        <f t="shared" si="15"/>
        <v>355.1839899626035</v>
      </c>
      <c r="H218" s="67"/>
      <c r="I218" s="68">
        <f t="shared" si="16"/>
        <v>567.64586442147231</v>
      </c>
      <c r="J218" s="67"/>
      <c r="K218" s="72">
        <f t="shared" si="17"/>
        <v>922.82985438407582</v>
      </c>
      <c r="L218" s="67"/>
      <c r="M218" s="68">
        <f t="shared" si="18"/>
        <v>114007.83476867643</v>
      </c>
      <c r="N218" s="67"/>
      <c r="O218" s="63"/>
      <c r="P218" s="70">
        <v>0</v>
      </c>
      <c r="Q218" s="27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2"/>
      <c r="CU218" s="2"/>
      <c r="CV218" s="2"/>
      <c r="CW218" s="2"/>
      <c r="CX218" s="2"/>
      <c r="CY218" s="2"/>
      <c r="CZ218" s="2"/>
      <c r="DA218" s="2"/>
      <c r="DB218" s="2"/>
      <c r="DC218" s="2"/>
    </row>
    <row r="219" spans="1:107">
      <c r="A219" s="1"/>
      <c r="B219" s="15"/>
      <c r="C219" s="71">
        <v>205</v>
      </c>
      <c r="D219" s="65"/>
      <c r="E219" s="68">
        <f t="shared" si="19"/>
        <v>114007.83476867643</v>
      </c>
      <c r="F219" s="67"/>
      <c r="G219" s="68">
        <f t="shared" si="15"/>
        <v>353.4242877828969</v>
      </c>
      <c r="H219" s="67"/>
      <c r="I219" s="68">
        <f t="shared" si="16"/>
        <v>569.40556660117886</v>
      </c>
      <c r="J219" s="67"/>
      <c r="K219" s="72">
        <f t="shared" si="17"/>
        <v>922.82985438407582</v>
      </c>
      <c r="L219" s="67"/>
      <c r="M219" s="68">
        <f t="shared" si="18"/>
        <v>113438.42920207525</v>
      </c>
      <c r="N219" s="67"/>
      <c r="O219" s="63"/>
      <c r="P219" s="70">
        <v>0</v>
      </c>
      <c r="Q219" s="27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2"/>
      <c r="CU219" s="2"/>
      <c r="CV219" s="2"/>
      <c r="CW219" s="2"/>
      <c r="CX219" s="2"/>
      <c r="CY219" s="2"/>
      <c r="CZ219" s="2"/>
      <c r="DA219" s="2"/>
      <c r="DB219" s="2"/>
      <c r="DC219" s="2"/>
    </row>
    <row r="220" spans="1:107">
      <c r="A220" s="1"/>
      <c r="B220" s="15"/>
      <c r="C220" s="71">
        <v>206</v>
      </c>
      <c r="D220" s="65"/>
      <c r="E220" s="68">
        <f t="shared" si="19"/>
        <v>113438.42920207525</v>
      </c>
      <c r="F220" s="67"/>
      <c r="G220" s="68">
        <f t="shared" si="15"/>
        <v>351.65913052643327</v>
      </c>
      <c r="H220" s="67"/>
      <c r="I220" s="68">
        <f t="shared" si="16"/>
        <v>571.17072385764254</v>
      </c>
      <c r="J220" s="67"/>
      <c r="K220" s="72">
        <f t="shared" si="17"/>
        <v>922.82985438407582</v>
      </c>
      <c r="L220" s="67"/>
      <c r="M220" s="68">
        <f t="shared" si="18"/>
        <v>112867.2584782176</v>
      </c>
      <c r="N220" s="67"/>
      <c r="O220" s="63"/>
      <c r="P220" s="70">
        <v>0</v>
      </c>
      <c r="Q220" s="27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2"/>
      <c r="CU220" s="2"/>
      <c r="CV220" s="2"/>
      <c r="CW220" s="2"/>
      <c r="CX220" s="2"/>
      <c r="CY220" s="2"/>
      <c r="CZ220" s="2"/>
      <c r="DA220" s="2"/>
      <c r="DB220" s="2"/>
      <c r="DC220" s="2"/>
    </row>
    <row r="221" spans="1:107">
      <c r="A221" s="1"/>
      <c r="B221" s="15"/>
      <c r="C221" s="71">
        <v>207</v>
      </c>
      <c r="D221" s="65"/>
      <c r="E221" s="68">
        <f t="shared" si="19"/>
        <v>112867.2584782176</v>
      </c>
      <c r="F221" s="67"/>
      <c r="G221" s="68">
        <f t="shared" si="15"/>
        <v>349.88850128247458</v>
      </c>
      <c r="H221" s="67"/>
      <c r="I221" s="68">
        <f t="shared" si="16"/>
        <v>572.94135310160118</v>
      </c>
      <c r="J221" s="67"/>
      <c r="K221" s="72">
        <f t="shared" si="17"/>
        <v>922.82985438407582</v>
      </c>
      <c r="L221" s="67"/>
      <c r="M221" s="68">
        <f t="shared" si="18"/>
        <v>112294.31712511599</v>
      </c>
      <c r="N221" s="67"/>
      <c r="O221" s="63"/>
      <c r="P221" s="70">
        <v>0</v>
      </c>
      <c r="Q221" s="27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2"/>
      <c r="CU221" s="2"/>
      <c r="CV221" s="2"/>
      <c r="CW221" s="2"/>
      <c r="CX221" s="2"/>
      <c r="CY221" s="2"/>
      <c r="CZ221" s="2"/>
      <c r="DA221" s="2"/>
      <c r="DB221" s="2"/>
      <c r="DC221" s="2"/>
    </row>
    <row r="222" spans="1:107">
      <c r="A222" s="1"/>
      <c r="B222" s="15"/>
      <c r="C222" s="71">
        <v>208</v>
      </c>
      <c r="D222" s="65"/>
      <c r="E222" s="68">
        <f t="shared" si="19"/>
        <v>112294.31712511599</v>
      </c>
      <c r="F222" s="67"/>
      <c r="G222" s="68">
        <f t="shared" si="15"/>
        <v>348.11238308785954</v>
      </c>
      <c r="H222" s="67"/>
      <c r="I222" s="68">
        <f t="shared" si="16"/>
        <v>574.71747129621622</v>
      </c>
      <c r="J222" s="67"/>
      <c r="K222" s="72">
        <f t="shared" si="17"/>
        <v>922.82985438407582</v>
      </c>
      <c r="L222" s="67"/>
      <c r="M222" s="68">
        <f t="shared" si="18"/>
        <v>111719.59965381978</v>
      </c>
      <c r="N222" s="67"/>
      <c r="O222" s="63"/>
      <c r="P222" s="70">
        <v>0</v>
      </c>
      <c r="Q222" s="27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2"/>
      <c r="CU222" s="2"/>
      <c r="CV222" s="2"/>
      <c r="CW222" s="2"/>
      <c r="CX222" s="2"/>
      <c r="CY222" s="2"/>
      <c r="CZ222" s="2"/>
      <c r="DA222" s="2"/>
      <c r="DB222" s="2"/>
      <c r="DC222" s="2"/>
    </row>
    <row r="223" spans="1:107">
      <c r="A223" s="1"/>
      <c r="B223" s="15"/>
      <c r="C223" s="71">
        <v>209</v>
      </c>
      <c r="D223" s="65"/>
      <c r="E223" s="68">
        <f t="shared" si="19"/>
        <v>111719.59965381978</v>
      </c>
      <c r="F223" s="67"/>
      <c r="G223" s="68">
        <f t="shared" si="15"/>
        <v>346.33075892684121</v>
      </c>
      <c r="H223" s="67"/>
      <c r="I223" s="68">
        <f t="shared" si="16"/>
        <v>576.4990954572346</v>
      </c>
      <c r="J223" s="67"/>
      <c r="K223" s="72">
        <f t="shared" si="17"/>
        <v>922.82985438407582</v>
      </c>
      <c r="L223" s="67"/>
      <c r="M223" s="68">
        <f t="shared" si="18"/>
        <v>111143.10055836255</v>
      </c>
      <c r="N223" s="67"/>
      <c r="O223" s="63"/>
      <c r="P223" s="70">
        <v>0</v>
      </c>
      <c r="Q223" s="27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2"/>
      <c r="CU223" s="2"/>
      <c r="CV223" s="2"/>
      <c r="CW223" s="2"/>
      <c r="CX223" s="2"/>
      <c r="CY223" s="2"/>
      <c r="CZ223" s="2"/>
      <c r="DA223" s="2"/>
      <c r="DB223" s="2"/>
      <c r="DC223" s="2"/>
    </row>
    <row r="224" spans="1:107">
      <c r="A224" s="1"/>
      <c r="B224" s="15"/>
      <c r="C224" s="71">
        <v>210</v>
      </c>
      <c r="D224" s="65"/>
      <c r="E224" s="68">
        <f t="shared" si="19"/>
        <v>111143.10055836255</v>
      </c>
      <c r="F224" s="67"/>
      <c r="G224" s="68">
        <f t="shared" si="15"/>
        <v>344.54361173092389</v>
      </c>
      <c r="H224" s="67"/>
      <c r="I224" s="68">
        <f t="shared" si="16"/>
        <v>578.28624265315193</v>
      </c>
      <c r="J224" s="67"/>
      <c r="K224" s="72">
        <f t="shared" si="17"/>
        <v>922.82985438407582</v>
      </c>
      <c r="L224" s="67"/>
      <c r="M224" s="68">
        <f t="shared" si="18"/>
        <v>110564.8143157094</v>
      </c>
      <c r="N224" s="67"/>
      <c r="O224" s="63"/>
      <c r="P224" s="70">
        <v>0</v>
      </c>
      <c r="Q224" s="27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2"/>
      <c r="CU224" s="2"/>
      <c r="CV224" s="2"/>
      <c r="CW224" s="2"/>
      <c r="CX224" s="2"/>
      <c r="CY224" s="2"/>
      <c r="CZ224" s="2"/>
      <c r="DA224" s="2"/>
      <c r="DB224" s="2"/>
      <c r="DC224" s="2"/>
    </row>
    <row r="225" spans="1:107">
      <c r="A225" s="1"/>
      <c r="B225" s="15"/>
      <c r="C225" s="71">
        <v>211</v>
      </c>
      <c r="D225" s="65"/>
      <c r="E225" s="68">
        <f t="shared" si="19"/>
        <v>110564.8143157094</v>
      </c>
      <c r="F225" s="67"/>
      <c r="G225" s="68">
        <f t="shared" si="15"/>
        <v>342.75092437869915</v>
      </c>
      <c r="H225" s="67"/>
      <c r="I225" s="68">
        <f t="shared" si="16"/>
        <v>580.07893000537661</v>
      </c>
      <c r="J225" s="67"/>
      <c r="K225" s="72">
        <f t="shared" si="17"/>
        <v>922.82985438407582</v>
      </c>
      <c r="L225" s="67"/>
      <c r="M225" s="68">
        <f t="shared" si="18"/>
        <v>109984.73538570403</v>
      </c>
      <c r="N225" s="67"/>
      <c r="O225" s="63"/>
      <c r="P225" s="70">
        <v>0</v>
      </c>
      <c r="Q225" s="27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2"/>
      <c r="CU225" s="2"/>
      <c r="CV225" s="2"/>
      <c r="CW225" s="2"/>
      <c r="CX225" s="2"/>
      <c r="CY225" s="2"/>
      <c r="CZ225" s="2"/>
      <c r="DA225" s="2"/>
      <c r="DB225" s="2"/>
      <c r="DC225" s="2"/>
    </row>
    <row r="226" spans="1:107">
      <c r="A226" s="1"/>
      <c r="B226" s="15"/>
      <c r="C226" s="71">
        <v>212</v>
      </c>
      <c r="D226" s="65"/>
      <c r="E226" s="68">
        <f t="shared" si="19"/>
        <v>109984.73538570403</v>
      </c>
      <c r="F226" s="67"/>
      <c r="G226" s="68">
        <f t="shared" si="15"/>
        <v>340.95267969568249</v>
      </c>
      <c r="H226" s="67"/>
      <c r="I226" s="68">
        <f t="shared" si="16"/>
        <v>581.87717468839332</v>
      </c>
      <c r="J226" s="67"/>
      <c r="K226" s="72">
        <f t="shared" si="17"/>
        <v>922.82985438407582</v>
      </c>
      <c r="L226" s="67"/>
      <c r="M226" s="68">
        <f t="shared" si="18"/>
        <v>109402.85821101564</v>
      </c>
      <c r="N226" s="67"/>
      <c r="O226" s="63"/>
      <c r="P226" s="70">
        <v>0</v>
      </c>
      <c r="Q226" s="27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2"/>
      <c r="CU226" s="2"/>
      <c r="CV226" s="2"/>
      <c r="CW226" s="2"/>
      <c r="CX226" s="2"/>
      <c r="CY226" s="2"/>
      <c r="CZ226" s="2"/>
      <c r="DA226" s="2"/>
      <c r="DB226" s="2"/>
      <c r="DC226" s="2"/>
    </row>
    <row r="227" spans="1:107">
      <c r="A227" s="1"/>
      <c r="B227" s="15"/>
      <c r="C227" s="71">
        <v>213</v>
      </c>
      <c r="D227" s="65"/>
      <c r="E227" s="68">
        <f t="shared" si="19"/>
        <v>109402.85821101564</v>
      </c>
      <c r="F227" s="67"/>
      <c r="G227" s="68">
        <f t="shared" si="15"/>
        <v>339.14886045414846</v>
      </c>
      <c r="H227" s="67"/>
      <c r="I227" s="68">
        <f t="shared" si="16"/>
        <v>583.68099392992735</v>
      </c>
      <c r="J227" s="67"/>
      <c r="K227" s="72">
        <f t="shared" si="17"/>
        <v>922.82985438407582</v>
      </c>
      <c r="L227" s="67"/>
      <c r="M227" s="68">
        <f t="shared" si="18"/>
        <v>108819.17721708571</v>
      </c>
      <c r="N227" s="67"/>
      <c r="O227" s="63"/>
      <c r="P227" s="70">
        <v>0</v>
      </c>
      <c r="Q227" s="27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2"/>
      <c r="CU227" s="2"/>
      <c r="CV227" s="2"/>
      <c r="CW227" s="2"/>
      <c r="CX227" s="2"/>
      <c r="CY227" s="2"/>
      <c r="CZ227" s="2"/>
      <c r="DA227" s="2"/>
      <c r="DB227" s="2"/>
      <c r="DC227" s="2"/>
    </row>
    <row r="228" spans="1:107">
      <c r="A228" s="1"/>
      <c r="B228" s="15"/>
      <c r="C228" s="71">
        <v>214</v>
      </c>
      <c r="D228" s="65"/>
      <c r="E228" s="68">
        <f t="shared" si="19"/>
        <v>108819.17721708571</v>
      </c>
      <c r="F228" s="67"/>
      <c r="G228" s="68">
        <f t="shared" si="15"/>
        <v>337.3394493729657</v>
      </c>
      <c r="H228" s="67"/>
      <c r="I228" s="68">
        <f t="shared" si="16"/>
        <v>585.49040501111017</v>
      </c>
      <c r="J228" s="67"/>
      <c r="K228" s="72">
        <f t="shared" si="17"/>
        <v>922.82985438407582</v>
      </c>
      <c r="L228" s="67"/>
      <c r="M228" s="68">
        <f t="shared" si="18"/>
        <v>108233.68681207461</v>
      </c>
      <c r="N228" s="67"/>
      <c r="O228" s="63"/>
      <c r="P228" s="70">
        <v>0</v>
      </c>
      <c r="Q228" s="27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2"/>
      <c r="CU228" s="2"/>
      <c r="CV228" s="2"/>
      <c r="CW228" s="2"/>
      <c r="CX228" s="2"/>
      <c r="CY228" s="2"/>
      <c r="CZ228" s="2"/>
      <c r="DA228" s="2"/>
      <c r="DB228" s="2"/>
      <c r="DC228" s="2"/>
    </row>
    <row r="229" spans="1:107">
      <c r="A229" s="1"/>
      <c r="B229" s="15"/>
      <c r="C229" s="71">
        <v>215</v>
      </c>
      <c r="D229" s="65"/>
      <c r="E229" s="68">
        <f t="shared" si="19"/>
        <v>108233.68681207461</v>
      </c>
      <c r="F229" s="67"/>
      <c r="G229" s="68">
        <f t="shared" si="15"/>
        <v>335.52442911743123</v>
      </c>
      <c r="H229" s="67"/>
      <c r="I229" s="68">
        <f t="shared" si="16"/>
        <v>587.30542526664453</v>
      </c>
      <c r="J229" s="67"/>
      <c r="K229" s="72">
        <f t="shared" si="17"/>
        <v>922.82985438407582</v>
      </c>
      <c r="L229" s="67"/>
      <c r="M229" s="68">
        <f t="shared" si="18"/>
        <v>107646.38138680796</v>
      </c>
      <c r="N229" s="67"/>
      <c r="O229" s="63"/>
      <c r="P229" s="70">
        <v>0</v>
      </c>
      <c r="Q229" s="27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2"/>
      <c r="CU229" s="2"/>
      <c r="CV229" s="2"/>
      <c r="CW229" s="2"/>
      <c r="CX229" s="2"/>
      <c r="CY229" s="2"/>
      <c r="CZ229" s="2"/>
      <c r="DA229" s="2"/>
      <c r="DB229" s="2"/>
      <c r="DC229" s="2"/>
    </row>
    <row r="230" spans="1:107">
      <c r="A230" s="1"/>
      <c r="B230" s="15"/>
      <c r="C230" s="71">
        <v>216</v>
      </c>
      <c r="D230" s="65"/>
      <c r="E230" s="68">
        <f t="shared" si="19"/>
        <v>107646.38138680796</v>
      </c>
      <c r="F230" s="67"/>
      <c r="G230" s="68">
        <f t="shared" si="15"/>
        <v>333.70378229910466</v>
      </c>
      <c r="H230" s="67"/>
      <c r="I230" s="68">
        <f t="shared" si="16"/>
        <v>589.12607208497116</v>
      </c>
      <c r="J230" s="67"/>
      <c r="K230" s="72">
        <f t="shared" si="17"/>
        <v>922.82985438407582</v>
      </c>
      <c r="L230" s="67"/>
      <c r="M230" s="68">
        <f t="shared" si="18"/>
        <v>107057.25531472299</v>
      </c>
      <c r="N230" s="67"/>
      <c r="O230" s="63"/>
      <c r="P230" s="70">
        <v>0</v>
      </c>
      <c r="Q230" s="27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2"/>
      <c r="CU230" s="2"/>
      <c r="CV230" s="2"/>
      <c r="CW230" s="2"/>
      <c r="CX230" s="2"/>
      <c r="CY230" s="2"/>
      <c r="CZ230" s="2"/>
      <c r="DA230" s="2"/>
      <c r="DB230" s="2"/>
      <c r="DC230" s="2"/>
    </row>
    <row r="231" spans="1:107">
      <c r="A231" s="1"/>
      <c r="B231" s="15"/>
      <c r="C231" s="71">
        <v>217</v>
      </c>
      <c r="D231" s="65"/>
      <c r="E231" s="68">
        <f t="shared" si="19"/>
        <v>107057.25531472299</v>
      </c>
      <c r="F231" s="67"/>
      <c r="G231" s="68">
        <f t="shared" si="15"/>
        <v>331.87749147564125</v>
      </c>
      <c r="H231" s="67"/>
      <c r="I231" s="68">
        <f t="shared" si="16"/>
        <v>590.95236290843457</v>
      </c>
      <c r="J231" s="67"/>
      <c r="K231" s="72">
        <f t="shared" si="17"/>
        <v>922.82985438407582</v>
      </c>
      <c r="L231" s="67"/>
      <c r="M231" s="68">
        <f t="shared" si="18"/>
        <v>106466.30295181456</v>
      </c>
      <c r="N231" s="67"/>
      <c r="O231" s="63"/>
      <c r="P231" s="70">
        <v>0</v>
      </c>
      <c r="Q231" s="27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2"/>
      <c r="CU231" s="2"/>
      <c r="CV231" s="2"/>
      <c r="CW231" s="2"/>
      <c r="CX231" s="2"/>
      <c r="CY231" s="2"/>
      <c r="CZ231" s="2"/>
      <c r="DA231" s="2"/>
      <c r="DB231" s="2"/>
      <c r="DC231" s="2"/>
    </row>
    <row r="232" spans="1:107">
      <c r="A232" s="1"/>
      <c r="B232" s="15"/>
      <c r="C232" s="71">
        <v>218</v>
      </c>
      <c r="D232" s="65"/>
      <c r="E232" s="68">
        <f t="shared" si="19"/>
        <v>106466.30295181456</v>
      </c>
      <c r="F232" s="67"/>
      <c r="G232" s="68">
        <f t="shared" si="15"/>
        <v>330.04553915062513</v>
      </c>
      <c r="H232" s="67"/>
      <c r="I232" s="68">
        <f t="shared" si="16"/>
        <v>592.78431523345068</v>
      </c>
      <c r="J232" s="67"/>
      <c r="K232" s="72">
        <f t="shared" si="17"/>
        <v>922.82985438407582</v>
      </c>
      <c r="L232" s="67"/>
      <c r="M232" s="68">
        <f t="shared" si="18"/>
        <v>105873.51863658111</v>
      </c>
      <c r="N232" s="67"/>
      <c r="O232" s="63"/>
      <c r="P232" s="70">
        <v>0</v>
      </c>
      <c r="Q232" s="27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2"/>
      <c r="CU232" s="2"/>
      <c r="CV232" s="2"/>
      <c r="CW232" s="2"/>
      <c r="CX232" s="2"/>
      <c r="CY232" s="2"/>
      <c r="CZ232" s="2"/>
      <c r="DA232" s="2"/>
      <c r="DB232" s="2"/>
      <c r="DC232" s="2"/>
    </row>
    <row r="233" spans="1:107">
      <c r="A233" s="1"/>
      <c r="B233" s="15"/>
      <c r="C233" s="71">
        <v>219</v>
      </c>
      <c r="D233" s="65"/>
      <c r="E233" s="68">
        <f t="shared" si="19"/>
        <v>105873.51863658111</v>
      </c>
      <c r="F233" s="67"/>
      <c r="G233" s="68">
        <f t="shared" si="15"/>
        <v>328.20790777340142</v>
      </c>
      <c r="H233" s="67"/>
      <c r="I233" s="68">
        <f t="shared" si="16"/>
        <v>594.6219466106744</v>
      </c>
      <c r="J233" s="67"/>
      <c r="K233" s="72">
        <f t="shared" si="17"/>
        <v>922.82985438407582</v>
      </c>
      <c r="L233" s="67"/>
      <c r="M233" s="68">
        <f t="shared" si="18"/>
        <v>105278.89668997044</v>
      </c>
      <c r="N233" s="67"/>
      <c r="O233" s="63"/>
      <c r="P233" s="70">
        <v>0</v>
      </c>
      <c r="Q233" s="27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2"/>
      <c r="CU233" s="2"/>
      <c r="CV233" s="2"/>
      <c r="CW233" s="2"/>
      <c r="CX233" s="2"/>
      <c r="CY233" s="2"/>
      <c r="CZ233" s="2"/>
      <c r="DA233" s="2"/>
      <c r="DB233" s="2"/>
      <c r="DC233" s="2"/>
    </row>
    <row r="234" spans="1:107">
      <c r="A234" s="1"/>
      <c r="B234" s="15"/>
      <c r="C234" s="71">
        <v>220</v>
      </c>
      <c r="D234" s="65"/>
      <c r="E234" s="68">
        <f t="shared" si="19"/>
        <v>105278.89668997044</v>
      </c>
      <c r="F234" s="67"/>
      <c r="G234" s="68">
        <f t="shared" si="15"/>
        <v>326.36457973890833</v>
      </c>
      <c r="H234" s="67"/>
      <c r="I234" s="68">
        <f t="shared" si="16"/>
        <v>596.46527464516748</v>
      </c>
      <c r="J234" s="67"/>
      <c r="K234" s="72">
        <f t="shared" si="17"/>
        <v>922.82985438407582</v>
      </c>
      <c r="L234" s="67"/>
      <c r="M234" s="68">
        <f t="shared" si="18"/>
        <v>104682.43141532528</v>
      </c>
      <c r="N234" s="67"/>
      <c r="O234" s="63"/>
      <c r="P234" s="70">
        <v>0</v>
      </c>
      <c r="Q234" s="27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2"/>
      <c r="CU234" s="2"/>
      <c r="CV234" s="2"/>
      <c r="CW234" s="2"/>
      <c r="CX234" s="2"/>
      <c r="CY234" s="2"/>
      <c r="CZ234" s="2"/>
      <c r="DA234" s="2"/>
      <c r="DB234" s="2"/>
      <c r="DC234" s="2"/>
    </row>
    <row r="235" spans="1:107">
      <c r="A235" s="1"/>
      <c r="B235" s="15"/>
      <c r="C235" s="71">
        <v>221</v>
      </c>
      <c r="D235" s="65"/>
      <c r="E235" s="68">
        <f t="shared" si="19"/>
        <v>104682.43141532528</v>
      </c>
      <c r="F235" s="67"/>
      <c r="G235" s="68">
        <f t="shared" si="15"/>
        <v>324.51553738750829</v>
      </c>
      <c r="H235" s="67"/>
      <c r="I235" s="68">
        <f t="shared" si="16"/>
        <v>598.31431699656753</v>
      </c>
      <c r="J235" s="67"/>
      <c r="K235" s="72">
        <f t="shared" si="17"/>
        <v>922.82985438407582</v>
      </c>
      <c r="L235" s="67"/>
      <c r="M235" s="68">
        <f t="shared" si="18"/>
        <v>104084.11709832872</v>
      </c>
      <c r="N235" s="67"/>
      <c r="O235" s="63"/>
      <c r="P235" s="70">
        <v>0</v>
      </c>
      <c r="Q235" s="27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2"/>
      <c r="CU235" s="2"/>
      <c r="CV235" s="2"/>
      <c r="CW235" s="2"/>
      <c r="CX235" s="2"/>
      <c r="CY235" s="2"/>
      <c r="CZ235" s="2"/>
      <c r="DA235" s="2"/>
      <c r="DB235" s="2"/>
      <c r="DC235" s="2"/>
    </row>
    <row r="236" spans="1:107">
      <c r="A236" s="1"/>
      <c r="B236" s="15"/>
      <c r="C236" s="71">
        <v>222</v>
      </c>
      <c r="D236" s="65"/>
      <c r="E236" s="68">
        <f t="shared" si="19"/>
        <v>104084.11709832872</v>
      </c>
      <c r="F236" s="67"/>
      <c r="G236" s="68">
        <f t="shared" si="15"/>
        <v>322.66076300481899</v>
      </c>
      <c r="H236" s="67"/>
      <c r="I236" s="68">
        <f t="shared" si="16"/>
        <v>600.16909137925677</v>
      </c>
      <c r="J236" s="67"/>
      <c r="K236" s="72">
        <f t="shared" si="17"/>
        <v>922.82985438407582</v>
      </c>
      <c r="L236" s="67"/>
      <c r="M236" s="68">
        <f t="shared" si="18"/>
        <v>103483.94800694946</v>
      </c>
      <c r="N236" s="67"/>
      <c r="O236" s="63"/>
      <c r="P236" s="70">
        <v>0</v>
      </c>
      <c r="Q236" s="27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2"/>
      <c r="CU236" s="2"/>
      <c r="CV236" s="2"/>
      <c r="CW236" s="2"/>
      <c r="CX236" s="2"/>
      <c r="CY236" s="2"/>
      <c r="CZ236" s="2"/>
      <c r="DA236" s="2"/>
      <c r="DB236" s="2"/>
      <c r="DC236" s="2"/>
    </row>
    <row r="237" spans="1:107">
      <c r="A237" s="1"/>
      <c r="B237" s="15"/>
      <c r="C237" s="71">
        <v>223</v>
      </c>
      <c r="D237" s="65"/>
      <c r="E237" s="68">
        <f t="shared" si="19"/>
        <v>103483.94800694946</v>
      </c>
      <c r="F237" s="67"/>
      <c r="G237" s="68">
        <f t="shared" si="15"/>
        <v>320.8002388215433</v>
      </c>
      <c r="H237" s="67"/>
      <c r="I237" s="68">
        <f t="shared" si="16"/>
        <v>602.02961556253251</v>
      </c>
      <c r="J237" s="67"/>
      <c r="K237" s="72">
        <f t="shared" si="17"/>
        <v>922.82985438407582</v>
      </c>
      <c r="L237" s="67"/>
      <c r="M237" s="68">
        <f t="shared" si="18"/>
        <v>102881.91839138693</v>
      </c>
      <c r="N237" s="67"/>
      <c r="O237" s="63"/>
      <c r="P237" s="70">
        <v>0</v>
      </c>
      <c r="Q237" s="27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2"/>
      <c r="CU237" s="2"/>
      <c r="CV237" s="2"/>
      <c r="CW237" s="2"/>
      <c r="CX237" s="2"/>
      <c r="CY237" s="2"/>
      <c r="CZ237" s="2"/>
      <c r="DA237" s="2"/>
      <c r="DB237" s="2"/>
      <c r="DC237" s="2"/>
    </row>
    <row r="238" spans="1:107">
      <c r="A238" s="1"/>
      <c r="B238" s="15"/>
      <c r="C238" s="71">
        <v>224</v>
      </c>
      <c r="D238" s="65"/>
      <c r="E238" s="68">
        <f t="shared" si="19"/>
        <v>102881.91839138693</v>
      </c>
      <c r="F238" s="67"/>
      <c r="G238" s="68">
        <f t="shared" si="15"/>
        <v>318.93394701329947</v>
      </c>
      <c r="H238" s="67"/>
      <c r="I238" s="68">
        <f t="shared" si="16"/>
        <v>603.89590737077629</v>
      </c>
      <c r="J238" s="67"/>
      <c r="K238" s="72">
        <f t="shared" si="17"/>
        <v>922.82985438407582</v>
      </c>
      <c r="L238" s="67"/>
      <c r="M238" s="68">
        <f t="shared" si="18"/>
        <v>102278.02248401615</v>
      </c>
      <c r="N238" s="67"/>
      <c r="O238" s="63"/>
      <c r="P238" s="70">
        <v>0</v>
      </c>
      <c r="Q238" s="27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2"/>
      <c r="CU238" s="2"/>
      <c r="CV238" s="2"/>
      <c r="CW238" s="2"/>
      <c r="CX238" s="2"/>
      <c r="CY238" s="2"/>
      <c r="CZ238" s="2"/>
      <c r="DA238" s="2"/>
      <c r="DB238" s="2"/>
      <c r="DC238" s="2"/>
    </row>
    <row r="239" spans="1:107">
      <c r="A239" s="1"/>
      <c r="B239" s="15"/>
      <c r="C239" s="71">
        <v>225</v>
      </c>
      <c r="D239" s="65"/>
      <c r="E239" s="68">
        <f t="shared" si="19"/>
        <v>102278.02248401615</v>
      </c>
      <c r="F239" s="67"/>
      <c r="G239" s="68">
        <f t="shared" si="15"/>
        <v>317.06186970045007</v>
      </c>
      <c r="H239" s="67"/>
      <c r="I239" s="68">
        <f t="shared" si="16"/>
        <v>605.76798468362574</v>
      </c>
      <c r="J239" s="67"/>
      <c r="K239" s="72">
        <f t="shared" si="17"/>
        <v>922.82985438407582</v>
      </c>
      <c r="L239" s="67"/>
      <c r="M239" s="68">
        <f t="shared" si="18"/>
        <v>101672.25449933253</v>
      </c>
      <c r="N239" s="67"/>
      <c r="O239" s="63"/>
      <c r="P239" s="70">
        <v>0</v>
      </c>
      <c r="Q239" s="27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2"/>
      <c r="CU239" s="2"/>
      <c r="CV239" s="2"/>
      <c r="CW239" s="2"/>
      <c r="CX239" s="2"/>
      <c r="CY239" s="2"/>
      <c r="CZ239" s="2"/>
      <c r="DA239" s="2"/>
      <c r="DB239" s="2"/>
      <c r="DC239" s="2"/>
    </row>
    <row r="240" spans="1:107">
      <c r="A240" s="1"/>
      <c r="B240" s="15"/>
      <c r="C240" s="71">
        <v>226</v>
      </c>
      <c r="D240" s="65"/>
      <c r="E240" s="68">
        <f t="shared" si="19"/>
        <v>101672.25449933253</v>
      </c>
      <c r="F240" s="67"/>
      <c r="G240" s="68">
        <f t="shared" si="15"/>
        <v>315.1839889479308</v>
      </c>
      <c r="H240" s="67"/>
      <c r="I240" s="68">
        <f t="shared" si="16"/>
        <v>607.64586543614496</v>
      </c>
      <c r="J240" s="67"/>
      <c r="K240" s="72">
        <f t="shared" si="17"/>
        <v>922.82985438407582</v>
      </c>
      <c r="L240" s="67"/>
      <c r="M240" s="68">
        <f t="shared" si="18"/>
        <v>101064.60863389638</v>
      </c>
      <c r="N240" s="67"/>
      <c r="O240" s="63"/>
      <c r="P240" s="70">
        <v>0</v>
      </c>
      <c r="Q240" s="27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2"/>
      <c r="CU240" s="2"/>
      <c r="CV240" s="2"/>
      <c r="CW240" s="2"/>
      <c r="CX240" s="2"/>
      <c r="CY240" s="2"/>
      <c r="CZ240" s="2"/>
      <c r="DA240" s="2"/>
      <c r="DB240" s="2"/>
      <c r="DC240" s="2"/>
    </row>
    <row r="241" spans="1:107">
      <c r="A241" s="1"/>
      <c r="B241" s="15"/>
      <c r="C241" s="71">
        <v>227</v>
      </c>
      <c r="D241" s="65"/>
      <c r="E241" s="68">
        <f t="shared" si="19"/>
        <v>101064.60863389638</v>
      </c>
      <c r="F241" s="67"/>
      <c r="G241" s="68">
        <f t="shared" si="15"/>
        <v>313.30028676507879</v>
      </c>
      <c r="H241" s="67"/>
      <c r="I241" s="68">
        <f t="shared" si="16"/>
        <v>609.52956761899702</v>
      </c>
      <c r="J241" s="67"/>
      <c r="K241" s="72">
        <f t="shared" si="17"/>
        <v>922.82985438407582</v>
      </c>
      <c r="L241" s="67"/>
      <c r="M241" s="68">
        <f t="shared" si="18"/>
        <v>100455.07906627738</v>
      </c>
      <c r="N241" s="67"/>
      <c r="O241" s="63"/>
      <c r="P241" s="70">
        <v>0</v>
      </c>
      <c r="Q241" s="27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2"/>
      <c r="CU241" s="2"/>
      <c r="CV241" s="2"/>
      <c r="CW241" s="2"/>
      <c r="CX241" s="2"/>
      <c r="CY241" s="2"/>
      <c r="CZ241" s="2"/>
      <c r="DA241" s="2"/>
      <c r="DB241" s="2"/>
      <c r="DC241" s="2"/>
    </row>
    <row r="242" spans="1:107">
      <c r="A242" s="1"/>
      <c r="B242" s="15"/>
      <c r="C242" s="71">
        <v>228</v>
      </c>
      <c r="D242" s="65"/>
      <c r="E242" s="68">
        <f t="shared" si="19"/>
        <v>100455.07906627738</v>
      </c>
      <c r="F242" s="67"/>
      <c r="G242" s="68">
        <f t="shared" si="15"/>
        <v>311.4107451054598</v>
      </c>
      <c r="H242" s="67"/>
      <c r="I242" s="68">
        <f t="shared" si="16"/>
        <v>611.41910927861602</v>
      </c>
      <c r="J242" s="67"/>
      <c r="K242" s="72">
        <f t="shared" si="17"/>
        <v>922.82985438407582</v>
      </c>
      <c r="L242" s="67"/>
      <c r="M242" s="68">
        <f t="shared" si="18"/>
        <v>99843.659956998759</v>
      </c>
      <c r="N242" s="67"/>
      <c r="O242" s="63"/>
      <c r="P242" s="70">
        <v>0</v>
      </c>
      <c r="Q242" s="27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2"/>
      <c r="CU242" s="2"/>
      <c r="CV242" s="2"/>
      <c r="CW242" s="2"/>
      <c r="CX242" s="2"/>
      <c r="CY242" s="2"/>
      <c r="CZ242" s="2"/>
      <c r="DA242" s="2"/>
      <c r="DB242" s="2"/>
      <c r="DC242" s="2"/>
    </row>
    <row r="243" spans="1:107">
      <c r="A243" s="1"/>
      <c r="B243" s="15"/>
      <c r="C243" s="71">
        <v>229</v>
      </c>
      <c r="D243" s="65"/>
      <c r="E243" s="68">
        <f t="shared" si="19"/>
        <v>99843.659956998759</v>
      </c>
      <c r="F243" s="67"/>
      <c r="G243" s="68">
        <f t="shared" si="15"/>
        <v>309.51534586669612</v>
      </c>
      <c r="H243" s="67"/>
      <c r="I243" s="68">
        <f t="shared" si="16"/>
        <v>613.31450851737964</v>
      </c>
      <c r="J243" s="67"/>
      <c r="K243" s="72">
        <f t="shared" si="17"/>
        <v>922.82985438407582</v>
      </c>
      <c r="L243" s="67"/>
      <c r="M243" s="68">
        <f t="shared" si="18"/>
        <v>99230.345448481385</v>
      </c>
      <c r="N243" s="67"/>
      <c r="O243" s="63"/>
      <c r="P243" s="70">
        <v>0</v>
      </c>
      <c r="Q243" s="27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2"/>
      <c r="CU243" s="2"/>
      <c r="CV243" s="2"/>
      <c r="CW243" s="2"/>
      <c r="CX243" s="2"/>
      <c r="CY243" s="2"/>
      <c r="CZ243" s="2"/>
      <c r="DA243" s="2"/>
      <c r="DB243" s="2"/>
      <c r="DC243" s="2"/>
    </row>
    <row r="244" spans="1:107">
      <c r="A244" s="1"/>
      <c r="B244" s="15"/>
      <c r="C244" s="71">
        <v>230</v>
      </c>
      <c r="D244" s="65"/>
      <c r="E244" s="68">
        <f t="shared" si="19"/>
        <v>99230.345448481385</v>
      </c>
      <c r="F244" s="67"/>
      <c r="G244" s="68">
        <f t="shared" si="15"/>
        <v>307.61407089029228</v>
      </c>
      <c r="H244" s="67"/>
      <c r="I244" s="68">
        <f t="shared" si="16"/>
        <v>615.21578349378353</v>
      </c>
      <c r="J244" s="67"/>
      <c r="K244" s="72">
        <f t="shared" si="17"/>
        <v>922.82985438407582</v>
      </c>
      <c r="L244" s="67"/>
      <c r="M244" s="68">
        <f t="shared" si="18"/>
        <v>98615.129664987602</v>
      </c>
      <c r="N244" s="67"/>
      <c r="O244" s="63"/>
      <c r="P244" s="70">
        <v>0</v>
      </c>
      <c r="Q244" s="27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2"/>
      <c r="CU244" s="2"/>
      <c r="CV244" s="2"/>
      <c r="CW244" s="2"/>
      <c r="CX244" s="2"/>
      <c r="CY244" s="2"/>
      <c r="CZ244" s="2"/>
      <c r="DA244" s="2"/>
      <c r="DB244" s="2"/>
      <c r="DC244" s="2"/>
    </row>
    <row r="245" spans="1:107">
      <c r="A245" s="1"/>
      <c r="B245" s="15"/>
      <c r="C245" s="71">
        <v>231</v>
      </c>
      <c r="D245" s="65"/>
      <c r="E245" s="68">
        <f t="shared" si="19"/>
        <v>98615.129664987602</v>
      </c>
      <c r="F245" s="67"/>
      <c r="G245" s="68">
        <f t="shared" si="15"/>
        <v>305.70690196146154</v>
      </c>
      <c r="H245" s="67"/>
      <c r="I245" s="68">
        <f t="shared" si="16"/>
        <v>617.12295242261428</v>
      </c>
      <c r="J245" s="67"/>
      <c r="K245" s="72">
        <f t="shared" si="17"/>
        <v>922.82985438407582</v>
      </c>
      <c r="L245" s="67"/>
      <c r="M245" s="68">
        <f t="shared" si="18"/>
        <v>97998.006712564995</v>
      </c>
      <c r="N245" s="67"/>
      <c r="O245" s="63"/>
      <c r="P245" s="70">
        <v>0</v>
      </c>
      <c r="Q245" s="27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2"/>
      <c r="CU245" s="2"/>
      <c r="CV245" s="2"/>
      <c r="CW245" s="2"/>
      <c r="CX245" s="2"/>
      <c r="CY245" s="2"/>
      <c r="CZ245" s="2"/>
      <c r="DA245" s="2"/>
      <c r="DB245" s="2"/>
      <c r="DC245" s="2"/>
    </row>
    <row r="246" spans="1:107">
      <c r="A246" s="1"/>
      <c r="B246" s="15"/>
      <c r="C246" s="71">
        <v>232</v>
      </c>
      <c r="D246" s="65"/>
      <c r="E246" s="68">
        <f t="shared" si="19"/>
        <v>97998.006712564995</v>
      </c>
      <c r="F246" s="67"/>
      <c r="G246" s="68">
        <f t="shared" si="15"/>
        <v>303.79382080895147</v>
      </c>
      <c r="H246" s="67"/>
      <c r="I246" s="68">
        <f t="shared" si="16"/>
        <v>619.03603357512429</v>
      </c>
      <c r="J246" s="67"/>
      <c r="K246" s="72">
        <f t="shared" si="17"/>
        <v>922.82985438407582</v>
      </c>
      <c r="L246" s="67"/>
      <c r="M246" s="68">
        <f t="shared" si="18"/>
        <v>97378.970678989877</v>
      </c>
      <c r="N246" s="67"/>
      <c r="O246" s="63"/>
      <c r="P246" s="70">
        <v>0</v>
      </c>
      <c r="Q246" s="27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2"/>
      <c r="CU246" s="2"/>
      <c r="CV246" s="2"/>
      <c r="CW246" s="2"/>
      <c r="CX246" s="2"/>
      <c r="CY246" s="2"/>
      <c r="CZ246" s="2"/>
      <c r="DA246" s="2"/>
      <c r="DB246" s="2"/>
      <c r="DC246" s="2"/>
    </row>
    <row r="247" spans="1:107">
      <c r="A247" s="1"/>
      <c r="B247" s="15"/>
      <c r="C247" s="71">
        <v>233</v>
      </c>
      <c r="D247" s="65"/>
      <c r="E247" s="68">
        <f t="shared" si="19"/>
        <v>97378.970678989877</v>
      </c>
      <c r="F247" s="67"/>
      <c r="G247" s="68">
        <f t="shared" si="15"/>
        <v>301.87480910486863</v>
      </c>
      <c r="H247" s="67"/>
      <c r="I247" s="68">
        <f t="shared" si="16"/>
        <v>620.95504527920718</v>
      </c>
      <c r="J247" s="67"/>
      <c r="K247" s="72">
        <f t="shared" si="17"/>
        <v>922.82985438407582</v>
      </c>
      <c r="L247" s="67"/>
      <c r="M247" s="68">
        <f t="shared" si="18"/>
        <v>96758.015633710675</v>
      </c>
      <c r="N247" s="67"/>
      <c r="O247" s="63"/>
      <c r="P247" s="70">
        <v>0</v>
      </c>
      <c r="Q247" s="27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2"/>
      <c r="CU247" s="2"/>
      <c r="CV247" s="2"/>
      <c r="CW247" s="2"/>
      <c r="CX247" s="2"/>
      <c r="CY247" s="2"/>
      <c r="CZ247" s="2"/>
      <c r="DA247" s="2"/>
      <c r="DB247" s="2"/>
      <c r="DC247" s="2"/>
    </row>
    <row r="248" spans="1:107">
      <c r="A248" s="1"/>
      <c r="B248" s="15"/>
      <c r="C248" s="71">
        <v>234</v>
      </c>
      <c r="D248" s="65"/>
      <c r="E248" s="68">
        <f t="shared" si="19"/>
        <v>96758.015633710675</v>
      </c>
      <c r="F248" s="67"/>
      <c r="G248" s="68">
        <f t="shared" si="15"/>
        <v>299.94984846450302</v>
      </c>
      <c r="H248" s="67"/>
      <c r="I248" s="68">
        <f t="shared" si="16"/>
        <v>622.8800059195728</v>
      </c>
      <c r="J248" s="67"/>
      <c r="K248" s="72">
        <f t="shared" si="17"/>
        <v>922.82985438407582</v>
      </c>
      <c r="L248" s="67"/>
      <c r="M248" s="68">
        <f t="shared" si="18"/>
        <v>96135.135627791096</v>
      </c>
      <c r="N248" s="67"/>
      <c r="O248" s="63"/>
      <c r="P248" s="70">
        <v>0</v>
      </c>
      <c r="Q248" s="27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2"/>
      <c r="CU248" s="2"/>
      <c r="CV248" s="2"/>
      <c r="CW248" s="2"/>
      <c r="CX248" s="2"/>
      <c r="CY248" s="2"/>
      <c r="CZ248" s="2"/>
      <c r="DA248" s="2"/>
      <c r="DB248" s="2"/>
      <c r="DC248" s="2"/>
    </row>
    <row r="249" spans="1:107">
      <c r="A249" s="1"/>
      <c r="B249" s="15"/>
      <c r="C249" s="71">
        <v>235</v>
      </c>
      <c r="D249" s="65"/>
      <c r="E249" s="68">
        <f t="shared" si="19"/>
        <v>96135.135627791096</v>
      </c>
      <c r="F249" s="67"/>
      <c r="G249" s="68">
        <f t="shared" si="15"/>
        <v>298.01892044615238</v>
      </c>
      <c r="H249" s="67"/>
      <c r="I249" s="68">
        <f t="shared" si="16"/>
        <v>624.81093393792344</v>
      </c>
      <c r="J249" s="67"/>
      <c r="K249" s="72">
        <f t="shared" si="17"/>
        <v>922.82985438407582</v>
      </c>
      <c r="L249" s="67"/>
      <c r="M249" s="68">
        <f t="shared" si="18"/>
        <v>95510.324693853167</v>
      </c>
      <c r="N249" s="67"/>
      <c r="O249" s="63"/>
      <c r="P249" s="70">
        <v>0</v>
      </c>
      <c r="Q249" s="27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2"/>
      <c r="CU249" s="2"/>
      <c r="CV249" s="2"/>
      <c r="CW249" s="2"/>
      <c r="CX249" s="2"/>
      <c r="CY249" s="2"/>
      <c r="CZ249" s="2"/>
      <c r="DA249" s="2"/>
      <c r="DB249" s="2"/>
      <c r="DC249" s="2"/>
    </row>
    <row r="250" spans="1:107">
      <c r="A250" s="1"/>
      <c r="B250" s="15"/>
      <c r="C250" s="71">
        <v>236</v>
      </c>
      <c r="D250" s="65"/>
      <c r="E250" s="68">
        <f t="shared" si="19"/>
        <v>95510.324693853167</v>
      </c>
      <c r="F250" s="67"/>
      <c r="G250" s="68">
        <f t="shared" si="15"/>
        <v>296.08200655094475</v>
      </c>
      <c r="H250" s="67"/>
      <c r="I250" s="68">
        <f t="shared" si="16"/>
        <v>626.74784783313112</v>
      </c>
      <c r="J250" s="67"/>
      <c r="K250" s="72">
        <f t="shared" si="17"/>
        <v>922.82985438407582</v>
      </c>
      <c r="L250" s="67"/>
      <c r="M250" s="68">
        <f t="shared" si="18"/>
        <v>94883.576846020034</v>
      </c>
      <c r="N250" s="67"/>
      <c r="O250" s="63"/>
      <c r="P250" s="70">
        <v>0</v>
      </c>
      <c r="Q250" s="27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2"/>
      <c r="CU250" s="2"/>
      <c r="CV250" s="2"/>
      <c r="CW250" s="2"/>
      <c r="CX250" s="2"/>
      <c r="CY250" s="2"/>
      <c r="CZ250" s="2"/>
      <c r="DA250" s="2"/>
      <c r="DB250" s="2"/>
      <c r="DC250" s="2"/>
    </row>
    <row r="251" spans="1:107">
      <c r="A251" s="1"/>
      <c r="B251" s="15"/>
      <c r="C251" s="71">
        <v>237</v>
      </c>
      <c r="D251" s="65"/>
      <c r="E251" s="68">
        <f t="shared" si="19"/>
        <v>94883.576846020034</v>
      </c>
      <c r="F251" s="67"/>
      <c r="G251" s="68">
        <f t="shared" si="15"/>
        <v>294.13908822266205</v>
      </c>
      <c r="H251" s="67"/>
      <c r="I251" s="68">
        <f t="shared" si="16"/>
        <v>628.69076616141376</v>
      </c>
      <c r="J251" s="67"/>
      <c r="K251" s="72">
        <f t="shared" si="17"/>
        <v>922.82985438407582</v>
      </c>
      <c r="L251" s="67"/>
      <c r="M251" s="68">
        <f t="shared" si="18"/>
        <v>94254.886079858625</v>
      </c>
      <c r="N251" s="67"/>
      <c r="O251" s="63"/>
      <c r="P251" s="70">
        <v>0</v>
      </c>
      <c r="Q251" s="27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2"/>
      <c r="CU251" s="2"/>
      <c r="CV251" s="2"/>
      <c r="CW251" s="2"/>
      <c r="CX251" s="2"/>
      <c r="CY251" s="2"/>
      <c r="CZ251" s="2"/>
      <c r="DA251" s="2"/>
      <c r="DB251" s="2"/>
      <c r="DC251" s="2"/>
    </row>
    <row r="252" spans="1:107">
      <c r="A252" s="1"/>
      <c r="B252" s="15"/>
      <c r="C252" s="71">
        <v>238</v>
      </c>
      <c r="D252" s="65"/>
      <c r="E252" s="68">
        <f t="shared" si="19"/>
        <v>94254.886079858625</v>
      </c>
      <c r="F252" s="67"/>
      <c r="G252" s="68">
        <f t="shared" si="15"/>
        <v>292.19014684756166</v>
      </c>
      <c r="H252" s="67"/>
      <c r="I252" s="68">
        <f t="shared" si="16"/>
        <v>630.63970753651415</v>
      </c>
      <c r="J252" s="67"/>
      <c r="K252" s="72">
        <f t="shared" si="17"/>
        <v>922.82985438407582</v>
      </c>
      <c r="L252" s="67"/>
      <c r="M252" s="68">
        <f t="shared" si="18"/>
        <v>93624.246372322115</v>
      </c>
      <c r="N252" s="67"/>
      <c r="O252" s="63"/>
      <c r="P252" s="70">
        <v>0</v>
      </c>
      <c r="Q252" s="27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2"/>
      <c r="CU252" s="2"/>
      <c r="CV252" s="2"/>
      <c r="CW252" s="2"/>
      <c r="CX252" s="2"/>
      <c r="CY252" s="2"/>
      <c r="CZ252" s="2"/>
      <c r="DA252" s="2"/>
      <c r="DB252" s="2"/>
      <c r="DC252" s="2"/>
    </row>
    <row r="253" spans="1:107">
      <c r="A253" s="1"/>
      <c r="B253" s="15"/>
      <c r="C253" s="71">
        <v>239</v>
      </c>
      <c r="D253" s="65"/>
      <c r="E253" s="68">
        <f t="shared" si="19"/>
        <v>93624.246372322115</v>
      </c>
      <c r="F253" s="67"/>
      <c r="G253" s="68">
        <f t="shared" si="15"/>
        <v>290.23516375419854</v>
      </c>
      <c r="H253" s="67"/>
      <c r="I253" s="68">
        <f t="shared" si="16"/>
        <v>632.59469062987728</v>
      </c>
      <c r="J253" s="67"/>
      <c r="K253" s="72">
        <f t="shared" si="17"/>
        <v>922.82985438407582</v>
      </c>
      <c r="L253" s="67"/>
      <c r="M253" s="68">
        <f t="shared" si="18"/>
        <v>92991.651681692238</v>
      </c>
      <c r="N253" s="67"/>
      <c r="O253" s="63"/>
      <c r="P253" s="70">
        <v>0</v>
      </c>
      <c r="Q253" s="27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2"/>
      <c r="CU253" s="2"/>
      <c r="CV253" s="2"/>
      <c r="CW253" s="2"/>
      <c r="CX253" s="2"/>
      <c r="CY253" s="2"/>
      <c r="CZ253" s="2"/>
      <c r="DA253" s="2"/>
      <c r="DB253" s="2"/>
      <c r="DC253" s="2"/>
    </row>
    <row r="254" spans="1:107">
      <c r="A254" s="1"/>
      <c r="B254" s="15"/>
      <c r="C254" s="71">
        <v>240</v>
      </c>
      <c r="D254" s="65"/>
      <c r="E254" s="68">
        <f t="shared" si="19"/>
        <v>92991.651681692238</v>
      </c>
      <c r="F254" s="67"/>
      <c r="G254" s="68">
        <f t="shared" si="15"/>
        <v>288.27412021324596</v>
      </c>
      <c r="H254" s="67"/>
      <c r="I254" s="68">
        <f t="shared" si="16"/>
        <v>634.55573417082985</v>
      </c>
      <c r="J254" s="67"/>
      <c r="K254" s="72">
        <f t="shared" si="17"/>
        <v>922.82985438407582</v>
      </c>
      <c r="L254" s="67"/>
      <c r="M254" s="68">
        <f t="shared" si="18"/>
        <v>92357.095947521404</v>
      </c>
      <c r="N254" s="67"/>
      <c r="O254" s="63"/>
      <c r="P254" s="70">
        <v>0</v>
      </c>
      <c r="Q254" s="27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2"/>
      <c r="CU254" s="2"/>
      <c r="CV254" s="2"/>
      <c r="CW254" s="2"/>
      <c r="CX254" s="2"/>
      <c r="CY254" s="2"/>
      <c r="CZ254" s="2"/>
      <c r="DA254" s="2"/>
      <c r="DB254" s="2"/>
      <c r="DC254" s="2"/>
    </row>
    <row r="255" spans="1:107">
      <c r="A255" s="1"/>
      <c r="B255" s="15"/>
      <c r="C255" s="71">
        <v>241</v>
      </c>
      <c r="D255" s="65"/>
      <c r="E255" s="68">
        <f t="shared" si="19"/>
        <v>92357.095947521404</v>
      </c>
      <c r="F255" s="67"/>
      <c r="G255" s="68">
        <f t="shared" si="15"/>
        <v>286.30699743731634</v>
      </c>
      <c r="H255" s="67"/>
      <c r="I255" s="68">
        <f t="shared" si="16"/>
        <v>636.52285694675948</v>
      </c>
      <c r="J255" s="67"/>
      <c r="K255" s="72">
        <f t="shared" si="17"/>
        <v>922.82985438407582</v>
      </c>
      <c r="L255" s="67"/>
      <c r="M255" s="68">
        <f t="shared" si="18"/>
        <v>91720.573090574646</v>
      </c>
      <c r="N255" s="67"/>
      <c r="O255" s="63"/>
      <c r="P255" s="70">
        <v>0</v>
      </c>
      <c r="Q255" s="27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2"/>
      <c r="CU255" s="2"/>
      <c r="CV255" s="2"/>
      <c r="CW255" s="2"/>
      <c r="CX255" s="2"/>
      <c r="CY255" s="2"/>
      <c r="CZ255" s="2"/>
      <c r="DA255" s="2"/>
      <c r="DB255" s="2"/>
      <c r="DC255" s="2"/>
    </row>
    <row r="256" spans="1:107">
      <c r="A256" s="1"/>
      <c r="B256" s="15"/>
      <c r="C256" s="71">
        <v>242</v>
      </c>
      <c r="D256" s="65"/>
      <c r="E256" s="68">
        <f t="shared" si="19"/>
        <v>91720.573090574646</v>
      </c>
      <c r="F256" s="67"/>
      <c r="G256" s="68">
        <f t="shared" si="15"/>
        <v>284.33377658078143</v>
      </c>
      <c r="H256" s="67"/>
      <c r="I256" s="68">
        <f t="shared" si="16"/>
        <v>638.49607780329438</v>
      </c>
      <c r="J256" s="67"/>
      <c r="K256" s="72">
        <f t="shared" si="17"/>
        <v>922.82985438407582</v>
      </c>
      <c r="L256" s="67"/>
      <c r="M256" s="68">
        <f t="shared" si="18"/>
        <v>91082.077012771348</v>
      </c>
      <c r="N256" s="67"/>
      <c r="O256" s="63"/>
      <c r="P256" s="70">
        <v>0</v>
      </c>
      <c r="Q256" s="27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2"/>
      <c r="CU256" s="2"/>
      <c r="CV256" s="2"/>
      <c r="CW256" s="2"/>
      <c r="CX256" s="2"/>
      <c r="CY256" s="2"/>
      <c r="CZ256" s="2"/>
      <c r="DA256" s="2"/>
      <c r="DB256" s="2"/>
      <c r="DC256" s="2"/>
    </row>
    <row r="257" spans="1:107">
      <c r="A257" s="1"/>
      <c r="B257" s="15"/>
      <c r="C257" s="71">
        <v>243</v>
      </c>
      <c r="D257" s="65"/>
      <c r="E257" s="68">
        <f t="shared" si="19"/>
        <v>91082.077012771348</v>
      </c>
      <c r="F257" s="67"/>
      <c r="G257" s="68">
        <f t="shared" si="15"/>
        <v>282.35443873959116</v>
      </c>
      <c r="H257" s="67"/>
      <c r="I257" s="68">
        <f t="shared" si="16"/>
        <v>640.47541564448466</v>
      </c>
      <c r="J257" s="67"/>
      <c r="K257" s="72">
        <f t="shared" si="17"/>
        <v>922.82985438407582</v>
      </c>
      <c r="L257" s="67"/>
      <c r="M257" s="68">
        <f t="shared" si="18"/>
        <v>90441.601597126864</v>
      </c>
      <c r="N257" s="67"/>
      <c r="O257" s="63"/>
      <c r="P257" s="70">
        <v>0</v>
      </c>
      <c r="Q257" s="27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2"/>
      <c r="CU257" s="2"/>
      <c r="CV257" s="2"/>
      <c r="CW257" s="2"/>
      <c r="CX257" s="2"/>
      <c r="CY257" s="2"/>
      <c r="CZ257" s="2"/>
      <c r="DA257" s="2"/>
      <c r="DB257" s="2"/>
      <c r="DC257" s="2"/>
    </row>
    <row r="258" spans="1:107">
      <c r="A258" s="1"/>
      <c r="B258" s="15"/>
      <c r="C258" s="71">
        <v>244</v>
      </c>
      <c r="D258" s="65"/>
      <c r="E258" s="68">
        <f t="shared" si="19"/>
        <v>90441.601597126864</v>
      </c>
      <c r="F258" s="67"/>
      <c r="G258" s="68">
        <f t="shared" si="15"/>
        <v>280.36896495109323</v>
      </c>
      <c r="H258" s="67"/>
      <c r="I258" s="68">
        <f t="shared" si="16"/>
        <v>642.46088943298264</v>
      </c>
      <c r="J258" s="67"/>
      <c r="K258" s="72">
        <f t="shared" si="17"/>
        <v>922.82985438407582</v>
      </c>
      <c r="L258" s="67"/>
      <c r="M258" s="68">
        <f t="shared" si="18"/>
        <v>89799.140707693878</v>
      </c>
      <c r="N258" s="67"/>
      <c r="O258" s="63"/>
      <c r="P258" s="70">
        <v>0</v>
      </c>
      <c r="Q258" s="27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2"/>
      <c r="CU258" s="2"/>
      <c r="CV258" s="2"/>
      <c r="CW258" s="2"/>
      <c r="CX258" s="2"/>
      <c r="CY258" s="2"/>
      <c r="CZ258" s="2"/>
      <c r="DA258" s="2"/>
      <c r="DB258" s="2"/>
      <c r="DC258" s="2"/>
    </row>
    <row r="259" spans="1:107">
      <c r="A259" s="1"/>
      <c r="B259" s="15"/>
      <c r="C259" s="71">
        <v>245</v>
      </c>
      <c r="D259" s="65"/>
      <c r="E259" s="68">
        <f t="shared" si="19"/>
        <v>89799.140707693878</v>
      </c>
      <c r="F259" s="67"/>
      <c r="G259" s="68">
        <f t="shared" si="15"/>
        <v>278.37733619385102</v>
      </c>
      <c r="H259" s="67"/>
      <c r="I259" s="68">
        <f t="shared" si="16"/>
        <v>644.45251819022474</v>
      </c>
      <c r="J259" s="67"/>
      <c r="K259" s="72">
        <f t="shared" si="17"/>
        <v>922.82985438407582</v>
      </c>
      <c r="L259" s="67"/>
      <c r="M259" s="68">
        <f t="shared" si="18"/>
        <v>89154.688189503649</v>
      </c>
      <c r="N259" s="67"/>
      <c r="O259" s="63"/>
      <c r="P259" s="70">
        <v>0</v>
      </c>
      <c r="Q259" s="27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2"/>
      <c r="CU259" s="2"/>
      <c r="CV259" s="2"/>
      <c r="CW259" s="2"/>
      <c r="CX259" s="2"/>
      <c r="CY259" s="2"/>
      <c r="CZ259" s="2"/>
      <c r="DA259" s="2"/>
      <c r="DB259" s="2"/>
      <c r="DC259" s="2"/>
    </row>
    <row r="260" spans="1:107">
      <c r="A260" s="1"/>
      <c r="B260" s="15"/>
      <c r="C260" s="71">
        <v>246</v>
      </c>
      <c r="D260" s="65"/>
      <c r="E260" s="68">
        <f t="shared" si="19"/>
        <v>89154.688189503649</v>
      </c>
      <c r="F260" s="67"/>
      <c r="G260" s="68">
        <f t="shared" si="15"/>
        <v>276.37953338746132</v>
      </c>
      <c r="H260" s="67"/>
      <c r="I260" s="68">
        <f t="shared" si="16"/>
        <v>646.45032099661444</v>
      </c>
      <c r="J260" s="67"/>
      <c r="K260" s="72">
        <f t="shared" si="17"/>
        <v>922.82985438407582</v>
      </c>
      <c r="L260" s="67"/>
      <c r="M260" s="68">
        <f t="shared" si="18"/>
        <v>88508.237868507029</v>
      </c>
      <c r="N260" s="67"/>
      <c r="O260" s="63"/>
      <c r="P260" s="70">
        <v>0</v>
      </c>
      <c r="Q260" s="27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2"/>
      <c r="CU260" s="2"/>
      <c r="CV260" s="2"/>
      <c r="CW260" s="2"/>
      <c r="CX260" s="2"/>
      <c r="CY260" s="2"/>
      <c r="CZ260" s="2"/>
      <c r="DA260" s="2"/>
      <c r="DB260" s="2"/>
      <c r="DC260" s="2"/>
    </row>
    <row r="261" spans="1:107">
      <c r="A261" s="1"/>
      <c r="B261" s="15"/>
      <c r="C261" s="71">
        <v>247</v>
      </c>
      <c r="D261" s="65"/>
      <c r="E261" s="68">
        <f t="shared" si="19"/>
        <v>88508.237868507029</v>
      </c>
      <c r="F261" s="67"/>
      <c r="G261" s="68">
        <f t="shared" si="15"/>
        <v>274.37553739237171</v>
      </c>
      <c r="H261" s="67"/>
      <c r="I261" s="68">
        <f t="shared" si="16"/>
        <v>648.4543169917041</v>
      </c>
      <c r="J261" s="67"/>
      <c r="K261" s="72">
        <f t="shared" si="17"/>
        <v>922.82985438407582</v>
      </c>
      <c r="L261" s="67"/>
      <c r="M261" s="68">
        <f t="shared" si="18"/>
        <v>87859.783551515327</v>
      </c>
      <c r="N261" s="67"/>
      <c r="O261" s="63"/>
      <c r="P261" s="70">
        <v>0</v>
      </c>
      <c r="Q261" s="27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2"/>
      <c r="CU261" s="2"/>
      <c r="CV261" s="2"/>
      <c r="CW261" s="2"/>
      <c r="CX261" s="2"/>
      <c r="CY261" s="2"/>
      <c r="CZ261" s="2"/>
      <c r="DA261" s="2"/>
      <c r="DB261" s="2"/>
      <c r="DC261" s="2"/>
    </row>
    <row r="262" spans="1:107">
      <c r="A262" s="1"/>
      <c r="B262" s="15"/>
      <c r="C262" s="71">
        <v>248</v>
      </c>
      <c r="D262" s="65"/>
      <c r="E262" s="68">
        <f t="shared" si="19"/>
        <v>87859.783551515327</v>
      </c>
      <c r="F262" s="67"/>
      <c r="G262" s="68">
        <f t="shared" si="15"/>
        <v>272.36532900969752</v>
      </c>
      <c r="H262" s="67"/>
      <c r="I262" s="68">
        <f t="shared" si="16"/>
        <v>650.46452537437835</v>
      </c>
      <c r="J262" s="67"/>
      <c r="K262" s="72">
        <f t="shared" si="17"/>
        <v>922.82985438407582</v>
      </c>
      <c r="L262" s="67"/>
      <c r="M262" s="68">
        <f t="shared" si="18"/>
        <v>87209.319026140947</v>
      </c>
      <c r="N262" s="67"/>
      <c r="O262" s="63"/>
      <c r="P262" s="70">
        <v>0</v>
      </c>
      <c r="Q262" s="27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2"/>
      <c r="CU262" s="2"/>
      <c r="CV262" s="2"/>
      <c r="CW262" s="2"/>
      <c r="CX262" s="2"/>
      <c r="CY262" s="2"/>
      <c r="CZ262" s="2"/>
      <c r="DA262" s="2"/>
      <c r="DB262" s="2"/>
      <c r="DC262" s="2"/>
    </row>
    <row r="263" spans="1:107">
      <c r="A263" s="1"/>
      <c r="B263" s="15"/>
      <c r="C263" s="71">
        <v>249</v>
      </c>
      <c r="D263" s="65"/>
      <c r="E263" s="68">
        <f t="shared" si="19"/>
        <v>87209.319026140947</v>
      </c>
      <c r="F263" s="67"/>
      <c r="G263" s="68">
        <f t="shared" si="15"/>
        <v>270.34888898103691</v>
      </c>
      <c r="H263" s="67"/>
      <c r="I263" s="68">
        <f t="shared" si="16"/>
        <v>652.48096540303891</v>
      </c>
      <c r="J263" s="67"/>
      <c r="K263" s="72">
        <f t="shared" si="17"/>
        <v>922.82985438407582</v>
      </c>
      <c r="L263" s="67"/>
      <c r="M263" s="68">
        <f t="shared" si="18"/>
        <v>86556.838060737908</v>
      </c>
      <c r="N263" s="67"/>
      <c r="O263" s="63"/>
      <c r="P263" s="70">
        <v>0</v>
      </c>
      <c r="Q263" s="27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2"/>
      <c r="CU263" s="2"/>
      <c r="CV263" s="2"/>
      <c r="CW263" s="2"/>
      <c r="CX263" s="2"/>
      <c r="CY263" s="2"/>
      <c r="CZ263" s="2"/>
      <c r="DA263" s="2"/>
      <c r="DB263" s="2"/>
      <c r="DC263" s="2"/>
    </row>
    <row r="264" spans="1:107">
      <c r="A264" s="1"/>
      <c r="B264" s="15"/>
      <c r="C264" s="71">
        <v>250</v>
      </c>
      <c r="D264" s="65"/>
      <c r="E264" s="68">
        <f t="shared" si="19"/>
        <v>86556.838060737908</v>
      </c>
      <c r="F264" s="67"/>
      <c r="G264" s="68">
        <f t="shared" si="15"/>
        <v>268.3261979882875</v>
      </c>
      <c r="H264" s="67"/>
      <c r="I264" s="68">
        <f t="shared" si="16"/>
        <v>654.50365639578831</v>
      </c>
      <c r="J264" s="67"/>
      <c r="K264" s="72">
        <f t="shared" si="17"/>
        <v>922.82985438407582</v>
      </c>
      <c r="L264" s="67"/>
      <c r="M264" s="68">
        <f t="shared" si="18"/>
        <v>85902.334404342124</v>
      </c>
      <c r="N264" s="67"/>
      <c r="O264" s="63"/>
      <c r="P264" s="70">
        <v>0</v>
      </c>
      <c r="Q264" s="27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2"/>
      <c r="CU264" s="2"/>
      <c r="CV264" s="2"/>
      <c r="CW264" s="2"/>
      <c r="CX264" s="2"/>
      <c r="CY264" s="2"/>
      <c r="CZ264" s="2"/>
      <c r="DA264" s="2"/>
      <c r="DB264" s="2"/>
      <c r="DC264" s="2"/>
    </row>
    <row r="265" spans="1:107">
      <c r="A265" s="1"/>
      <c r="B265" s="15"/>
      <c r="C265" s="71">
        <v>251</v>
      </c>
      <c r="D265" s="65"/>
      <c r="E265" s="68">
        <f t="shared" si="19"/>
        <v>85902.334404342124</v>
      </c>
      <c r="F265" s="67"/>
      <c r="G265" s="68">
        <f t="shared" si="15"/>
        <v>266.29723665346057</v>
      </c>
      <c r="H265" s="67"/>
      <c r="I265" s="68">
        <f t="shared" si="16"/>
        <v>656.53261773061524</v>
      </c>
      <c r="J265" s="67"/>
      <c r="K265" s="72">
        <f t="shared" si="17"/>
        <v>922.82985438407582</v>
      </c>
      <c r="L265" s="67"/>
      <c r="M265" s="68">
        <f t="shared" si="18"/>
        <v>85245.801786611511</v>
      </c>
      <c r="N265" s="67"/>
      <c r="O265" s="63"/>
      <c r="P265" s="70">
        <v>0</v>
      </c>
      <c r="Q265" s="27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2"/>
      <c r="CU265" s="2"/>
      <c r="CV265" s="2"/>
      <c r="CW265" s="2"/>
      <c r="CX265" s="2"/>
      <c r="CY265" s="2"/>
      <c r="CZ265" s="2"/>
      <c r="DA265" s="2"/>
      <c r="DB265" s="2"/>
      <c r="DC265" s="2"/>
    </row>
    <row r="266" spans="1:107">
      <c r="A266" s="1"/>
      <c r="B266" s="15"/>
      <c r="C266" s="71">
        <v>252</v>
      </c>
      <c r="D266" s="65"/>
      <c r="E266" s="68">
        <f t="shared" si="19"/>
        <v>85245.801786611511</v>
      </c>
      <c r="F266" s="67"/>
      <c r="G266" s="68">
        <f t="shared" si="15"/>
        <v>264.26198553849565</v>
      </c>
      <c r="H266" s="67"/>
      <c r="I266" s="68">
        <f t="shared" si="16"/>
        <v>658.56786884558016</v>
      </c>
      <c r="J266" s="67"/>
      <c r="K266" s="72">
        <f t="shared" si="17"/>
        <v>922.82985438407582</v>
      </c>
      <c r="L266" s="67"/>
      <c r="M266" s="68">
        <f t="shared" si="18"/>
        <v>84587.233917765931</v>
      </c>
      <c r="N266" s="67"/>
      <c r="O266" s="63"/>
      <c r="P266" s="70">
        <v>0</v>
      </c>
      <c r="Q266" s="27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2"/>
      <c r="CU266" s="2"/>
      <c r="CV266" s="2"/>
      <c r="CW266" s="2"/>
      <c r="CX266" s="2"/>
      <c r="CY266" s="2"/>
      <c r="CZ266" s="2"/>
      <c r="DA266" s="2"/>
      <c r="DB266" s="2"/>
      <c r="DC266" s="2"/>
    </row>
    <row r="267" spans="1:107">
      <c r="A267" s="1"/>
      <c r="B267" s="15"/>
      <c r="C267" s="71">
        <v>253</v>
      </c>
      <c r="D267" s="65"/>
      <c r="E267" s="68">
        <f t="shared" si="19"/>
        <v>84587.233917765931</v>
      </c>
      <c r="F267" s="67"/>
      <c r="G267" s="68">
        <f t="shared" si="15"/>
        <v>262.22042514507433</v>
      </c>
      <c r="H267" s="67"/>
      <c r="I267" s="68">
        <f t="shared" si="16"/>
        <v>660.60942923900143</v>
      </c>
      <c r="J267" s="67"/>
      <c r="K267" s="72">
        <f t="shared" si="17"/>
        <v>922.82985438407582</v>
      </c>
      <c r="L267" s="67"/>
      <c r="M267" s="68">
        <f t="shared" si="18"/>
        <v>83926.624488526926</v>
      </c>
      <c r="N267" s="67"/>
      <c r="O267" s="63"/>
      <c r="P267" s="70">
        <v>0</v>
      </c>
      <c r="Q267" s="27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2"/>
      <c r="CU267" s="2"/>
      <c r="CV267" s="2"/>
      <c r="CW267" s="2"/>
      <c r="CX267" s="2"/>
      <c r="CY267" s="2"/>
      <c r="CZ267" s="2"/>
      <c r="DA267" s="2"/>
      <c r="DB267" s="2"/>
      <c r="DC267" s="2"/>
    </row>
    <row r="268" spans="1:107">
      <c r="A268" s="1"/>
      <c r="B268" s="15"/>
      <c r="C268" s="71">
        <v>254</v>
      </c>
      <c r="D268" s="65"/>
      <c r="E268" s="68">
        <f t="shared" si="19"/>
        <v>83926.624488526926</v>
      </c>
      <c r="F268" s="67"/>
      <c r="G268" s="68">
        <f t="shared" si="15"/>
        <v>260.17253591443347</v>
      </c>
      <c r="H268" s="67"/>
      <c r="I268" s="68">
        <f t="shared" si="16"/>
        <v>662.65731846964241</v>
      </c>
      <c r="J268" s="67"/>
      <c r="K268" s="72">
        <f t="shared" si="17"/>
        <v>922.82985438407582</v>
      </c>
      <c r="L268" s="67"/>
      <c r="M268" s="68">
        <f t="shared" si="18"/>
        <v>83263.96717005728</v>
      </c>
      <c r="N268" s="67"/>
      <c r="O268" s="63"/>
      <c r="P268" s="70">
        <v>0</v>
      </c>
      <c r="Q268" s="27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2"/>
      <c r="CU268" s="2"/>
      <c r="CV268" s="2"/>
      <c r="CW268" s="2"/>
      <c r="CX268" s="2"/>
      <c r="CY268" s="2"/>
      <c r="CZ268" s="2"/>
      <c r="DA268" s="2"/>
      <c r="DB268" s="2"/>
      <c r="DC268" s="2"/>
    </row>
    <row r="269" spans="1:107">
      <c r="A269" s="1"/>
      <c r="B269" s="15"/>
      <c r="C269" s="71">
        <v>255</v>
      </c>
      <c r="D269" s="65"/>
      <c r="E269" s="68">
        <f t="shared" si="19"/>
        <v>83263.96717005728</v>
      </c>
      <c r="F269" s="67"/>
      <c r="G269" s="68">
        <f t="shared" si="15"/>
        <v>258.11829822717755</v>
      </c>
      <c r="H269" s="67"/>
      <c r="I269" s="68">
        <f t="shared" si="16"/>
        <v>664.71155615689827</v>
      </c>
      <c r="J269" s="67"/>
      <c r="K269" s="72">
        <f t="shared" si="17"/>
        <v>922.82985438407582</v>
      </c>
      <c r="L269" s="67"/>
      <c r="M269" s="68">
        <f t="shared" si="18"/>
        <v>82599.255613900386</v>
      </c>
      <c r="N269" s="67"/>
      <c r="O269" s="63"/>
      <c r="P269" s="70">
        <v>0</v>
      </c>
      <c r="Q269" s="27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2"/>
      <c r="CU269" s="2"/>
      <c r="CV269" s="2"/>
      <c r="CW269" s="2"/>
      <c r="CX269" s="2"/>
      <c r="CY269" s="2"/>
      <c r="CZ269" s="2"/>
      <c r="DA269" s="2"/>
      <c r="DB269" s="2"/>
      <c r="DC269" s="2"/>
    </row>
    <row r="270" spans="1:107">
      <c r="A270" s="1"/>
      <c r="B270" s="15"/>
      <c r="C270" s="71">
        <v>256</v>
      </c>
      <c r="D270" s="65"/>
      <c r="E270" s="68">
        <f t="shared" si="19"/>
        <v>82599.255613900386</v>
      </c>
      <c r="F270" s="67"/>
      <c r="G270" s="68">
        <f t="shared" si="15"/>
        <v>256.05769240309115</v>
      </c>
      <c r="H270" s="67"/>
      <c r="I270" s="68">
        <f t="shared" si="16"/>
        <v>666.77216198098472</v>
      </c>
      <c r="J270" s="67"/>
      <c r="K270" s="72">
        <f t="shared" si="17"/>
        <v>922.82985438407582</v>
      </c>
      <c r="L270" s="67"/>
      <c r="M270" s="68">
        <f t="shared" si="18"/>
        <v>81932.483451919397</v>
      </c>
      <c r="N270" s="67"/>
      <c r="O270" s="63"/>
      <c r="P270" s="70">
        <v>0</v>
      </c>
      <c r="Q270" s="27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2"/>
      <c r="CU270" s="2"/>
      <c r="CV270" s="2"/>
      <c r="CW270" s="2"/>
      <c r="CX270" s="2"/>
      <c r="CY270" s="2"/>
      <c r="CZ270" s="2"/>
      <c r="DA270" s="2"/>
      <c r="DB270" s="2"/>
      <c r="DC270" s="2"/>
    </row>
    <row r="271" spans="1:107">
      <c r="A271" s="1"/>
      <c r="B271" s="15"/>
      <c r="C271" s="71">
        <v>257</v>
      </c>
      <c r="D271" s="65"/>
      <c r="E271" s="68">
        <f t="shared" si="19"/>
        <v>81932.483451919397</v>
      </c>
      <c r="F271" s="67"/>
      <c r="G271" s="68">
        <f t="shared" si="15"/>
        <v>253.99069870095011</v>
      </c>
      <c r="H271" s="67"/>
      <c r="I271" s="68">
        <f t="shared" si="16"/>
        <v>668.83915568312568</v>
      </c>
      <c r="J271" s="67"/>
      <c r="K271" s="72">
        <f t="shared" si="17"/>
        <v>922.82985438407582</v>
      </c>
      <c r="L271" s="67"/>
      <c r="M271" s="68">
        <f t="shared" si="18"/>
        <v>81263.644296236278</v>
      </c>
      <c r="N271" s="67"/>
      <c r="O271" s="63"/>
      <c r="P271" s="70">
        <v>0</v>
      </c>
      <c r="Q271" s="27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2"/>
      <c r="CU271" s="2"/>
      <c r="CV271" s="2"/>
      <c r="CW271" s="2"/>
      <c r="CX271" s="2"/>
      <c r="CY271" s="2"/>
      <c r="CZ271" s="2"/>
      <c r="DA271" s="2"/>
      <c r="DB271" s="2"/>
      <c r="DC271" s="2"/>
    </row>
    <row r="272" spans="1:107">
      <c r="A272" s="1"/>
      <c r="B272" s="15"/>
      <c r="C272" s="71">
        <v>258</v>
      </c>
      <c r="D272" s="65"/>
      <c r="E272" s="68">
        <f t="shared" si="19"/>
        <v>81263.644296236278</v>
      </c>
      <c r="F272" s="67"/>
      <c r="G272" s="68">
        <f t="shared" ref="G272:G335" si="20">(E272*$G$7)/360*30</f>
        <v>251.91729731833243</v>
      </c>
      <c r="H272" s="67"/>
      <c r="I272" s="68">
        <f t="shared" ref="I272:I335" si="21">IF(ROUND(G272,2)=0,0,-PMT($G$7/12,$G$9,$G$5)-G272)</f>
        <v>670.91255706574339</v>
      </c>
      <c r="J272" s="67"/>
      <c r="K272" s="72">
        <f t="shared" ref="K272:K335" si="22">IF((G272+I272)&lt;0.1,0,G272+I272)</f>
        <v>922.82985438407582</v>
      </c>
      <c r="L272" s="67"/>
      <c r="M272" s="68">
        <f t="shared" ref="M272:M335" si="23">E272-I272</f>
        <v>80592.731739170529</v>
      </c>
      <c r="N272" s="67"/>
      <c r="O272" s="63"/>
      <c r="P272" s="70">
        <v>0</v>
      </c>
      <c r="Q272" s="27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2"/>
      <c r="CU272" s="2"/>
      <c r="CV272" s="2"/>
      <c r="CW272" s="2"/>
      <c r="CX272" s="2"/>
      <c r="CY272" s="2"/>
      <c r="CZ272" s="2"/>
      <c r="DA272" s="2"/>
      <c r="DB272" s="2"/>
      <c r="DC272" s="2"/>
    </row>
    <row r="273" spans="1:107">
      <c r="A273" s="1"/>
      <c r="B273" s="15"/>
      <c r="C273" s="71">
        <v>259</v>
      </c>
      <c r="D273" s="65"/>
      <c r="E273" s="68">
        <f t="shared" si="19"/>
        <v>80592.731739170529</v>
      </c>
      <c r="F273" s="67"/>
      <c r="G273" s="68">
        <f t="shared" si="20"/>
        <v>249.83746839142862</v>
      </c>
      <c r="H273" s="67"/>
      <c r="I273" s="68">
        <f t="shared" si="21"/>
        <v>672.9923859926472</v>
      </c>
      <c r="J273" s="67"/>
      <c r="K273" s="72">
        <f t="shared" si="22"/>
        <v>922.82985438407582</v>
      </c>
      <c r="L273" s="67"/>
      <c r="M273" s="68">
        <f t="shared" si="23"/>
        <v>79919.73935317788</v>
      </c>
      <c r="N273" s="67"/>
      <c r="O273" s="63"/>
      <c r="P273" s="70">
        <v>0</v>
      </c>
      <c r="Q273" s="27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2"/>
      <c r="CU273" s="2"/>
      <c r="CV273" s="2"/>
      <c r="CW273" s="2"/>
      <c r="CX273" s="2"/>
      <c r="CY273" s="2"/>
      <c r="CZ273" s="2"/>
      <c r="DA273" s="2"/>
      <c r="DB273" s="2"/>
      <c r="DC273" s="2"/>
    </row>
    <row r="274" spans="1:107">
      <c r="A274" s="1"/>
      <c r="B274" s="15"/>
      <c r="C274" s="71">
        <v>260</v>
      </c>
      <c r="D274" s="65"/>
      <c r="E274" s="68">
        <f t="shared" si="19"/>
        <v>79919.73935317788</v>
      </c>
      <c r="F274" s="67"/>
      <c r="G274" s="68">
        <f t="shared" si="20"/>
        <v>247.75119199485141</v>
      </c>
      <c r="H274" s="67"/>
      <c r="I274" s="68">
        <f t="shared" si="21"/>
        <v>675.07866238922441</v>
      </c>
      <c r="J274" s="67"/>
      <c r="K274" s="72">
        <f t="shared" si="22"/>
        <v>922.82985438407582</v>
      </c>
      <c r="L274" s="67"/>
      <c r="M274" s="68">
        <f t="shared" si="23"/>
        <v>79244.66069078866</v>
      </c>
      <c r="N274" s="67"/>
      <c r="O274" s="63"/>
      <c r="P274" s="70">
        <v>0</v>
      </c>
      <c r="Q274" s="27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2"/>
      <c r="CU274" s="2"/>
      <c r="CV274" s="2"/>
      <c r="CW274" s="2"/>
      <c r="CX274" s="2"/>
      <c r="CY274" s="2"/>
      <c r="CZ274" s="2"/>
      <c r="DA274" s="2"/>
      <c r="DB274" s="2"/>
      <c r="DC274" s="2"/>
    </row>
    <row r="275" spans="1:107">
      <c r="A275" s="1"/>
      <c r="B275" s="15"/>
      <c r="C275" s="71">
        <v>261</v>
      </c>
      <c r="D275" s="65"/>
      <c r="E275" s="68">
        <f t="shared" si="19"/>
        <v>79244.66069078866</v>
      </c>
      <c r="F275" s="67"/>
      <c r="G275" s="68">
        <f t="shared" si="20"/>
        <v>245.65844814144484</v>
      </c>
      <c r="H275" s="67"/>
      <c r="I275" s="68">
        <f t="shared" si="21"/>
        <v>677.17140624263095</v>
      </c>
      <c r="J275" s="67"/>
      <c r="K275" s="72">
        <f t="shared" si="22"/>
        <v>922.82985438407582</v>
      </c>
      <c r="L275" s="67"/>
      <c r="M275" s="68">
        <f t="shared" si="23"/>
        <v>78567.489284546027</v>
      </c>
      <c r="N275" s="67"/>
      <c r="O275" s="63"/>
      <c r="P275" s="70">
        <v>0</v>
      </c>
      <c r="Q275" s="27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2"/>
      <c r="CU275" s="2"/>
      <c r="CV275" s="2"/>
      <c r="CW275" s="2"/>
      <c r="CX275" s="2"/>
      <c r="CY275" s="2"/>
      <c r="CZ275" s="2"/>
      <c r="DA275" s="2"/>
      <c r="DB275" s="2"/>
      <c r="DC275" s="2"/>
    </row>
    <row r="276" spans="1:107">
      <c r="A276" s="1"/>
      <c r="B276" s="15"/>
      <c r="C276" s="71">
        <v>262</v>
      </c>
      <c r="D276" s="65"/>
      <c r="E276" s="68">
        <f t="shared" si="19"/>
        <v>78567.489284546027</v>
      </c>
      <c r="F276" s="67"/>
      <c r="G276" s="68">
        <f t="shared" si="20"/>
        <v>243.55921678209265</v>
      </c>
      <c r="H276" s="67"/>
      <c r="I276" s="68">
        <f t="shared" si="21"/>
        <v>679.27063760198314</v>
      </c>
      <c r="J276" s="67"/>
      <c r="K276" s="72">
        <f t="shared" si="22"/>
        <v>922.82985438407582</v>
      </c>
      <c r="L276" s="67"/>
      <c r="M276" s="68">
        <f t="shared" si="23"/>
        <v>77888.218646944049</v>
      </c>
      <c r="N276" s="67"/>
      <c r="O276" s="63"/>
      <c r="P276" s="70">
        <v>0</v>
      </c>
      <c r="Q276" s="27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2"/>
      <c r="CU276" s="2"/>
      <c r="CV276" s="2"/>
      <c r="CW276" s="2"/>
      <c r="CX276" s="2"/>
      <c r="CY276" s="2"/>
      <c r="CZ276" s="2"/>
      <c r="DA276" s="2"/>
      <c r="DB276" s="2"/>
      <c r="DC276" s="2"/>
    </row>
    <row r="277" spans="1:107">
      <c r="A277" s="1"/>
      <c r="B277" s="15"/>
      <c r="C277" s="71">
        <v>263</v>
      </c>
      <c r="D277" s="65"/>
      <c r="E277" s="68">
        <f t="shared" si="19"/>
        <v>77888.218646944049</v>
      </c>
      <c r="F277" s="67"/>
      <c r="G277" s="68">
        <f t="shared" si="20"/>
        <v>241.45347780552652</v>
      </c>
      <c r="H277" s="67"/>
      <c r="I277" s="68">
        <f t="shared" si="21"/>
        <v>681.3763765785493</v>
      </c>
      <c r="J277" s="67"/>
      <c r="K277" s="72">
        <f t="shared" si="22"/>
        <v>922.82985438407582</v>
      </c>
      <c r="L277" s="67"/>
      <c r="M277" s="68">
        <f t="shared" si="23"/>
        <v>77206.842270365494</v>
      </c>
      <c r="N277" s="67"/>
      <c r="O277" s="63"/>
      <c r="P277" s="70">
        <v>0</v>
      </c>
      <c r="Q277" s="27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2"/>
      <c r="CU277" s="2"/>
      <c r="CV277" s="2"/>
      <c r="CW277" s="2"/>
      <c r="CX277" s="2"/>
      <c r="CY277" s="2"/>
      <c r="CZ277" s="2"/>
      <c r="DA277" s="2"/>
      <c r="DB277" s="2"/>
      <c r="DC277" s="2"/>
    </row>
    <row r="278" spans="1:107">
      <c r="A278" s="1"/>
      <c r="B278" s="15"/>
      <c r="C278" s="71">
        <v>264</v>
      </c>
      <c r="D278" s="65"/>
      <c r="E278" s="68">
        <f t="shared" ref="E278:E341" si="24">IF((M277-P277)&lt;0,0,(M277-P277))</f>
        <v>77206.842270365494</v>
      </c>
      <c r="F278" s="67"/>
      <c r="G278" s="68">
        <f t="shared" si="20"/>
        <v>239.341211038133</v>
      </c>
      <c r="H278" s="67"/>
      <c r="I278" s="68">
        <f t="shared" si="21"/>
        <v>683.48864334594282</v>
      </c>
      <c r="J278" s="67"/>
      <c r="K278" s="72">
        <f t="shared" si="22"/>
        <v>922.82985438407582</v>
      </c>
      <c r="L278" s="67"/>
      <c r="M278" s="68">
        <f t="shared" si="23"/>
        <v>76523.353627019547</v>
      </c>
      <c r="N278" s="67"/>
      <c r="O278" s="63"/>
      <c r="P278" s="70">
        <v>0</v>
      </c>
      <c r="Q278" s="27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2"/>
      <c r="CU278" s="2"/>
      <c r="CV278" s="2"/>
      <c r="CW278" s="2"/>
      <c r="CX278" s="2"/>
      <c r="CY278" s="2"/>
      <c r="CZ278" s="2"/>
      <c r="DA278" s="2"/>
      <c r="DB278" s="2"/>
      <c r="DC278" s="2"/>
    </row>
    <row r="279" spans="1:107">
      <c r="A279" s="1"/>
      <c r="B279" s="15"/>
      <c r="C279" s="71">
        <v>265</v>
      </c>
      <c r="D279" s="65"/>
      <c r="E279" s="68">
        <f t="shared" si="24"/>
        <v>76523.353627019547</v>
      </c>
      <c r="F279" s="67"/>
      <c r="G279" s="68">
        <f t="shared" si="20"/>
        <v>237.22239624376058</v>
      </c>
      <c r="H279" s="67"/>
      <c r="I279" s="68">
        <f t="shared" si="21"/>
        <v>685.6074581403152</v>
      </c>
      <c r="J279" s="67"/>
      <c r="K279" s="72">
        <f t="shared" si="22"/>
        <v>922.82985438407582</v>
      </c>
      <c r="L279" s="67"/>
      <c r="M279" s="68">
        <f t="shared" si="23"/>
        <v>75837.746168879239</v>
      </c>
      <c r="N279" s="67"/>
      <c r="O279" s="63"/>
      <c r="P279" s="70">
        <v>0</v>
      </c>
      <c r="Q279" s="27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2"/>
      <c r="CU279" s="2"/>
      <c r="CV279" s="2"/>
      <c r="CW279" s="2"/>
      <c r="CX279" s="2"/>
      <c r="CY279" s="2"/>
      <c r="CZ279" s="2"/>
      <c r="DA279" s="2"/>
      <c r="DB279" s="2"/>
      <c r="DC279" s="2"/>
    </row>
    <row r="280" spans="1:107">
      <c r="A280" s="1"/>
      <c r="B280" s="15"/>
      <c r="C280" s="71">
        <v>266</v>
      </c>
      <c r="D280" s="65"/>
      <c r="E280" s="68">
        <f t="shared" si="24"/>
        <v>75837.746168879239</v>
      </c>
      <c r="F280" s="67"/>
      <c r="G280" s="68">
        <f t="shared" si="20"/>
        <v>235.09701312352561</v>
      </c>
      <c r="H280" s="67"/>
      <c r="I280" s="68">
        <f t="shared" si="21"/>
        <v>687.73284126055023</v>
      </c>
      <c r="J280" s="67"/>
      <c r="K280" s="72">
        <f t="shared" si="22"/>
        <v>922.82985438407582</v>
      </c>
      <c r="L280" s="67"/>
      <c r="M280" s="68">
        <f t="shared" si="23"/>
        <v>75150.013327618683</v>
      </c>
      <c r="N280" s="67"/>
      <c r="O280" s="63"/>
      <c r="P280" s="70">
        <v>0</v>
      </c>
      <c r="Q280" s="27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2"/>
      <c r="CU280" s="2"/>
      <c r="CV280" s="2"/>
      <c r="CW280" s="2"/>
      <c r="CX280" s="2"/>
      <c r="CY280" s="2"/>
      <c r="CZ280" s="2"/>
      <c r="DA280" s="2"/>
      <c r="DB280" s="2"/>
      <c r="DC280" s="2"/>
    </row>
    <row r="281" spans="1:107">
      <c r="A281" s="1"/>
      <c r="B281" s="15"/>
      <c r="C281" s="71">
        <v>267</v>
      </c>
      <c r="D281" s="65"/>
      <c r="E281" s="68">
        <f t="shared" si="24"/>
        <v>75150.013327618683</v>
      </c>
      <c r="F281" s="67"/>
      <c r="G281" s="68">
        <f t="shared" si="20"/>
        <v>232.9650413156179</v>
      </c>
      <c r="H281" s="67"/>
      <c r="I281" s="68">
        <f t="shared" si="21"/>
        <v>689.86481306845792</v>
      </c>
      <c r="J281" s="67"/>
      <c r="K281" s="72">
        <f t="shared" si="22"/>
        <v>922.82985438407582</v>
      </c>
      <c r="L281" s="67"/>
      <c r="M281" s="68">
        <f t="shared" si="23"/>
        <v>74460.148514550223</v>
      </c>
      <c r="N281" s="67"/>
      <c r="O281" s="63"/>
      <c r="P281" s="70">
        <v>0</v>
      </c>
      <c r="Q281" s="27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2"/>
      <c r="CU281" s="2"/>
      <c r="CV281" s="2"/>
      <c r="CW281" s="2"/>
      <c r="CX281" s="2"/>
      <c r="CY281" s="2"/>
      <c r="CZ281" s="2"/>
      <c r="DA281" s="2"/>
      <c r="DB281" s="2"/>
      <c r="DC281" s="2"/>
    </row>
    <row r="282" spans="1:107">
      <c r="A282" s="1"/>
      <c r="B282" s="15"/>
      <c r="C282" s="71">
        <v>268</v>
      </c>
      <c r="D282" s="65"/>
      <c r="E282" s="68">
        <f t="shared" si="24"/>
        <v>74460.148514550223</v>
      </c>
      <c r="F282" s="67"/>
      <c r="G282" s="68">
        <f t="shared" si="20"/>
        <v>230.82646039510567</v>
      </c>
      <c r="H282" s="67"/>
      <c r="I282" s="68">
        <f t="shared" si="21"/>
        <v>692.00339398897017</v>
      </c>
      <c r="J282" s="67"/>
      <c r="K282" s="72">
        <f t="shared" si="22"/>
        <v>922.82985438407582</v>
      </c>
      <c r="L282" s="67"/>
      <c r="M282" s="68">
        <f t="shared" si="23"/>
        <v>73768.145120561254</v>
      </c>
      <c r="N282" s="67"/>
      <c r="O282" s="63"/>
      <c r="P282" s="70">
        <v>0</v>
      </c>
      <c r="Q282" s="27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2"/>
      <c r="CU282" s="2"/>
      <c r="CV282" s="2"/>
      <c r="CW282" s="2"/>
      <c r="CX282" s="2"/>
      <c r="CY282" s="2"/>
      <c r="CZ282" s="2"/>
      <c r="DA282" s="2"/>
      <c r="DB282" s="2"/>
      <c r="DC282" s="2"/>
    </row>
    <row r="283" spans="1:107">
      <c r="A283" s="1"/>
      <c r="B283" s="15"/>
      <c r="C283" s="71">
        <v>269</v>
      </c>
      <c r="D283" s="65"/>
      <c r="E283" s="68">
        <f t="shared" si="24"/>
        <v>73768.145120561254</v>
      </c>
      <c r="F283" s="67"/>
      <c r="G283" s="68">
        <f t="shared" si="20"/>
        <v>228.68124987373986</v>
      </c>
      <c r="H283" s="67"/>
      <c r="I283" s="68">
        <f t="shared" si="21"/>
        <v>694.14860451033599</v>
      </c>
      <c r="J283" s="67"/>
      <c r="K283" s="72">
        <f t="shared" si="22"/>
        <v>922.82985438407582</v>
      </c>
      <c r="L283" s="67"/>
      <c r="M283" s="68">
        <f t="shared" si="23"/>
        <v>73073.996516050916</v>
      </c>
      <c r="N283" s="67"/>
      <c r="O283" s="63"/>
      <c r="P283" s="70">
        <v>0</v>
      </c>
      <c r="Q283" s="27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2"/>
      <c r="CU283" s="2"/>
      <c r="CV283" s="2"/>
      <c r="CW283" s="2"/>
      <c r="CX283" s="2"/>
      <c r="CY283" s="2"/>
      <c r="CZ283" s="2"/>
      <c r="DA283" s="2"/>
      <c r="DB283" s="2"/>
      <c r="DC283" s="2"/>
    </row>
    <row r="284" spans="1:107">
      <c r="A284" s="1"/>
      <c r="B284" s="15"/>
      <c r="C284" s="71">
        <v>270</v>
      </c>
      <c r="D284" s="65"/>
      <c r="E284" s="68">
        <f t="shared" si="24"/>
        <v>73073.996516050916</v>
      </c>
      <c r="F284" s="67"/>
      <c r="G284" s="68">
        <f t="shared" si="20"/>
        <v>226.52938919975782</v>
      </c>
      <c r="H284" s="67"/>
      <c r="I284" s="68">
        <f t="shared" si="21"/>
        <v>696.300465184318</v>
      </c>
      <c r="J284" s="67"/>
      <c r="K284" s="72">
        <f t="shared" si="22"/>
        <v>922.82985438407582</v>
      </c>
      <c r="L284" s="67"/>
      <c r="M284" s="68">
        <f t="shared" si="23"/>
        <v>72377.696050866594</v>
      </c>
      <c r="N284" s="67"/>
      <c r="O284" s="63"/>
      <c r="P284" s="70">
        <v>0</v>
      </c>
      <c r="Q284" s="27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2"/>
      <c r="CU284" s="2"/>
      <c r="CV284" s="2"/>
      <c r="CW284" s="2"/>
      <c r="CX284" s="2"/>
      <c r="CY284" s="2"/>
      <c r="CZ284" s="2"/>
      <c r="DA284" s="2"/>
      <c r="DB284" s="2"/>
      <c r="DC284" s="2"/>
    </row>
    <row r="285" spans="1:107">
      <c r="A285" s="1"/>
      <c r="B285" s="15"/>
      <c r="C285" s="71">
        <v>271</v>
      </c>
      <c r="D285" s="65"/>
      <c r="E285" s="68">
        <f t="shared" si="24"/>
        <v>72377.696050866594</v>
      </c>
      <c r="F285" s="67"/>
      <c r="G285" s="68">
        <f t="shared" si="20"/>
        <v>224.37085775768642</v>
      </c>
      <c r="H285" s="67"/>
      <c r="I285" s="68">
        <f t="shared" si="21"/>
        <v>698.45899662638942</v>
      </c>
      <c r="J285" s="67"/>
      <c r="K285" s="72">
        <f t="shared" si="22"/>
        <v>922.82985438407582</v>
      </c>
      <c r="L285" s="67"/>
      <c r="M285" s="68">
        <f t="shared" si="23"/>
        <v>71679.237054240206</v>
      </c>
      <c r="N285" s="67"/>
      <c r="O285" s="63"/>
      <c r="P285" s="70">
        <v>0</v>
      </c>
      <c r="Q285" s="27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2"/>
      <c r="CU285" s="2"/>
      <c r="CV285" s="2"/>
      <c r="CW285" s="2"/>
      <c r="CX285" s="2"/>
      <c r="CY285" s="2"/>
      <c r="CZ285" s="2"/>
      <c r="DA285" s="2"/>
      <c r="DB285" s="2"/>
      <c r="DC285" s="2"/>
    </row>
    <row r="286" spans="1:107">
      <c r="A286" s="1"/>
      <c r="B286" s="15"/>
      <c r="C286" s="71">
        <v>272</v>
      </c>
      <c r="D286" s="65"/>
      <c r="E286" s="68">
        <f t="shared" si="24"/>
        <v>71679.237054240206</v>
      </c>
      <c r="F286" s="67"/>
      <c r="G286" s="68">
        <f t="shared" si="20"/>
        <v>222.20563486814464</v>
      </c>
      <c r="H286" s="67"/>
      <c r="I286" s="68">
        <f t="shared" si="21"/>
        <v>700.62421951593114</v>
      </c>
      <c r="J286" s="67"/>
      <c r="K286" s="72">
        <f t="shared" si="22"/>
        <v>922.82985438407582</v>
      </c>
      <c r="L286" s="67"/>
      <c r="M286" s="68">
        <f t="shared" si="23"/>
        <v>70978.612834724277</v>
      </c>
      <c r="N286" s="67"/>
      <c r="O286" s="63"/>
      <c r="P286" s="70">
        <v>0</v>
      </c>
      <c r="Q286" s="27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2"/>
      <c r="CU286" s="2"/>
      <c r="CV286" s="2"/>
      <c r="CW286" s="2"/>
      <c r="CX286" s="2"/>
      <c r="CY286" s="2"/>
      <c r="CZ286" s="2"/>
      <c r="DA286" s="2"/>
      <c r="DB286" s="2"/>
      <c r="DC286" s="2"/>
    </row>
    <row r="287" spans="1:107">
      <c r="A287" s="1"/>
      <c r="B287" s="15"/>
      <c r="C287" s="71">
        <v>273</v>
      </c>
      <c r="D287" s="65"/>
      <c r="E287" s="68">
        <f t="shared" si="24"/>
        <v>70978.612834724277</v>
      </c>
      <c r="F287" s="67"/>
      <c r="G287" s="68">
        <f t="shared" si="20"/>
        <v>220.03369978764528</v>
      </c>
      <c r="H287" s="67"/>
      <c r="I287" s="68">
        <f t="shared" si="21"/>
        <v>702.7961545964306</v>
      </c>
      <c r="J287" s="67"/>
      <c r="K287" s="72">
        <f t="shared" si="22"/>
        <v>922.82985438407582</v>
      </c>
      <c r="L287" s="67"/>
      <c r="M287" s="68">
        <f t="shared" si="23"/>
        <v>70275.816680127842</v>
      </c>
      <c r="N287" s="67"/>
      <c r="O287" s="63"/>
      <c r="P287" s="70">
        <v>0</v>
      </c>
      <c r="Q287" s="27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2"/>
      <c r="CU287" s="2"/>
      <c r="CV287" s="2"/>
      <c r="CW287" s="2"/>
      <c r="CX287" s="2"/>
      <c r="CY287" s="2"/>
      <c r="CZ287" s="2"/>
      <c r="DA287" s="2"/>
      <c r="DB287" s="2"/>
      <c r="DC287" s="2"/>
    </row>
    <row r="288" spans="1:107">
      <c r="A288" s="1"/>
      <c r="B288" s="15"/>
      <c r="C288" s="71">
        <v>274</v>
      </c>
      <c r="D288" s="65"/>
      <c r="E288" s="68">
        <f t="shared" si="24"/>
        <v>70275.816680127842</v>
      </c>
      <c r="F288" s="67"/>
      <c r="G288" s="68">
        <f t="shared" si="20"/>
        <v>217.85503170839633</v>
      </c>
      <c r="H288" s="67"/>
      <c r="I288" s="68">
        <f t="shared" si="21"/>
        <v>704.97482267567943</v>
      </c>
      <c r="J288" s="67"/>
      <c r="K288" s="72">
        <f t="shared" si="22"/>
        <v>922.82985438407582</v>
      </c>
      <c r="L288" s="67"/>
      <c r="M288" s="68">
        <f t="shared" si="23"/>
        <v>69570.841857452164</v>
      </c>
      <c r="N288" s="67"/>
      <c r="O288" s="63"/>
      <c r="P288" s="70">
        <v>0</v>
      </c>
      <c r="Q288" s="27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2"/>
      <c r="CU288" s="2"/>
      <c r="CV288" s="2"/>
      <c r="CW288" s="2"/>
      <c r="CX288" s="2"/>
      <c r="CY288" s="2"/>
      <c r="CZ288" s="2"/>
      <c r="DA288" s="2"/>
      <c r="DB288" s="2"/>
      <c r="DC288" s="2"/>
    </row>
    <row r="289" spans="1:107">
      <c r="A289" s="1"/>
      <c r="B289" s="15"/>
      <c r="C289" s="71">
        <v>275</v>
      </c>
      <c r="D289" s="65"/>
      <c r="E289" s="68">
        <f t="shared" si="24"/>
        <v>69570.841857452164</v>
      </c>
      <c r="F289" s="67"/>
      <c r="G289" s="68">
        <f t="shared" si="20"/>
        <v>215.66960975810167</v>
      </c>
      <c r="H289" s="67"/>
      <c r="I289" s="68">
        <f t="shared" si="21"/>
        <v>707.1602446259742</v>
      </c>
      <c r="J289" s="67"/>
      <c r="K289" s="72">
        <f t="shared" si="22"/>
        <v>922.82985438407582</v>
      </c>
      <c r="L289" s="67"/>
      <c r="M289" s="68">
        <f t="shared" si="23"/>
        <v>68863.681612826185</v>
      </c>
      <c r="N289" s="67"/>
      <c r="O289" s="63"/>
      <c r="P289" s="70">
        <v>0</v>
      </c>
      <c r="Q289" s="27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2"/>
      <c r="CU289" s="2"/>
      <c r="CV289" s="2"/>
      <c r="CW289" s="2"/>
      <c r="CX289" s="2"/>
      <c r="CY289" s="2"/>
      <c r="CZ289" s="2"/>
      <c r="DA289" s="2"/>
      <c r="DB289" s="2"/>
      <c r="DC289" s="2"/>
    </row>
    <row r="290" spans="1:107">
      <c r="A290" s="1"/>
      <c r="B290" s="15"/>
      <c r="C290" s="71">
        <v>276</v>
      </c>
      <c r="D290" s="65"/>
      <c r="E290" s="68">
        <f t="shared" si="24"/>
        <v>68863.681612826185</v>
      </c>
      <c r="F290" s="67"/>
      <c r="G290" s="68">
        <f t="shared" si="20"/>
        <v>213.47741299976119</v>
      </c>
      <c r="H290" s="67"/>
      <c r="I290" s="68">
        <f t="shared" si="21"/>
        <v>709.3524413843146</v>
      </c>
      <c r="J290" s="67"/>
      <c r="K290" s="72">
        <f t="shared" si="22"/>
        <v>922.82985438407582</v>
      </c>
      <c r="L290" s="67"/>
      <c r="M290" s="68">
        <f t="shared" si="23"/>
        <v>68154.329171441874</v>
      </c>
      <c r="N290" s="67"/>
      <c r="O290" s="63"/>
      <c r="P290" s="70">
        <v>0</v>
      </c>
      <c r="Q290" s="27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2"/>
      <c r="CU290" s="2"/>
      <c r="CV290" s="2"/>
      <c r="CW290" s="2"/>
      <c r="CX290" s="2"/>
      <c r="CY290" s="2"/>
      <c r="CZ290" s="2"/>
      <c r="DA290" s="2"/>
      <c r="DB290" s="2"/>
      <c r="DC290" s="2"/>
    </row>
    <row r="291" spans="1:107">
      <c r="A291" s="1"/>
      <c r="B291" s="15"/>
      <c r="C291" s="71">
        <v>277</v>
      </c>
      <c r="D291" s="65"/>
      <c r="E291" s="68">
        <f t="shared" si="24"/>
        <v>68154.329171441874</v>
      </c>
      <c r="F291" s="67"/>
      <c r="G291" s="68">
        <f t="shared" si="20"/>
        <v>211.27842043146981</v>
      </c>
      <c r="H291" s="67"/>
      <c r="I291" s="68">
        <f t="shared" si="21"/>
        <v>711.55143395260598</v>
      </c>
      <c r="J291" s="67"/>
      <c r="K291" s="72">
        <f t="shared" si="22"/>
        <v>922.82985438407582</v>
      </c>
      <c r="L291" s="67"/>
      <c r="M291" s="68">
        <f t="shared" si="23"/>
        <v>67442.777737489261</v>
      </c>
      <c r="N291" s="67"/>
      <c r="O291" s="63"/>
      <c r="P291" s="70">
        <v>0</v>
      </c>
      <c r="Q291" s="27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2"/>
      <c r="CU291" s="2"/>
      <c r="CV291" s="2"/>
      <c r="CW291" s="2"/>
      <c r="CX291" s="2"/>
      <c r="CY291" s="2"/>
      <c r="CZ291" s="2"/>
      <c r="DA291" s="2"/>
      <c r="DB291" s="2"/>
      <c r="DC291" s="2"/>
    </row>
    <row r="292" spans="1:107">
      <c r="A292" s="1"/>
      <c r="B292" s="15"/>
      <c r="C292" s="71">
        <v>278</v>
      </c>
      <c r="D292" s="65"/>
      <c r="E292" s="68">
        <f t="shared" si="24"/>
        <v>67442.777737489261</v>
      </c>
      <c r="F292" s="67"/>
      <c r="G292" s="68">
        <f t="shared" si="20"/>
        <v>209.07261098621672</v>
      </c>
      <c r="H292" s="67"/>
      <c r="I292" s="68">
        <f t="shared" si="21"/>
        <v>713.75724339785916</v>
      </c>
      <c r="J292" s="67"/>
      <c r="K292" s="72">
        <f t="shared" si="22"/>
        <v>922.82985438407582</v>
      </c>
      <c r="L292" s="67"/>
      <c r="M292" s="68">
        <f t="shared" si="23"/>
        <v>66729.020494091397</v>
      </c>
      <c r="N292" s="67"/>
      <c r="O292" s="63"/>
      <c r="P292" s="70">
        <v>0</v>
      </c>
      <c r="Q292" s="27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2"/>
      <c r="CU292" s="2"/>
      <c r="CV292" s="2"/>
      <c r="CW292" s="2"/>
      <c r="CX292" s="2"/>
      <c r="CY292" s="2"/>
      <c r="CZ292" s="2"/>
      <c r="DA292" s="2"/>
      <c r="DB292" s="2"/>
      <c r="DC292" s="2"/>
    </row>
    <row r="293" spans="1:107">
      <c r="A293" s="1"/>
      <c r="B293" s="15"/>
      <c r="C293" s="71">
        <v>279</v>
      </c>
      <c r="D293" s="65"/>
      <c r="E293" s="68">
        <f t="shared" si="24"/>
        <v>66729.020494091397</v>
      </c>
      <c r="F293" s="67"/>
      <c r="G293" s="68">
        <f t="shared" si="20"/>
        <v>206.85996353168332</v>
      </c>
      <c r="H293" s="67"/>
      <c r="I293" s="68">
        <f t="shared" si="21"/>
        <v>715.9698908523925</v>
      </c>
      <c r="J293" s="67"/>
      <c r="K293" s="72">
        <f t="shared" si="22"/>
        <v>922.82985438407582</v>
      </c>
      <c r="L293" s="67"/>
      <c r="M293" s="68">
        <f t="shared" si="23"/>
        <v>66013.050603239011</v>
      </c>
      <c r="N293" s="67"/>
      <c r="O293" s="63"/>
      <c r="P293" s="70">
        <v>0</v>
      </c>
      <c r="Q293" s="27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2"/>
      <c r="CU293" s="2"/>
      <c r="CV293" s="2"/>
      <c r="CW293" s="2"/>
      <c r="CX293" s="2"/>
      <c r="CY293" s="2"/>
      <c r="CZ293" s="2"/>
      <c r="DA293" s="2"/>
      <c r="DB293" s="2"/>
      <c r="DC293" s="2"/>
    </row>
    <row r="294" spans="1:107">
      <c r="A294" s="1"/>
      <c r="B294" s="15"/>
      <c r="C294" s="71">
        <v>280</v>
      </c>
      <c r="D294" s="65"/>
      <c r="E294" s="68">
        <f t="shared" si="24"/>
        <v>66013.050603239011</v>
      </c>
      <c r="F294" s="67"/>
      <c r="G294" s="68">
        <f t="shared" si="20"/>
        <v>204.64045687004091</v>
      </c>
      <c r="H294" s="67"/>
      <c r="I294" s="68">
        <f t="shared" si="21"/>
        <v>718.18939751403491</v>
      </c>
      <c r="J294" s="67"/>
      <c r="K294" s="72">
        <f t="shared" si="22"/>
        <v>922.82985438407582</v>
      </c>
      <c r="L294" s="67"/>
      <c r="M294" s="68">
        <f t="shared" si="23"/>
        <v>65294.861205724977</v>
      </c>
      <c r="N294" s="67"/>
      <c r="O294" s="63"/>
      <c r="P294" s="70">
        <v>0</v>
      </c>
      <c r="Q294" s="27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2"/>
      <c r="CU294" s="2"/>
      <c r="CV294" s="2"/>
      <c r="CW294" s="2"/>
      <c r="CX294" s="2"/>
      <c r="CY294" s="2"/>
      <c r="CZ294" s="2"/>
      <c r="DA294" s="2"/>
      <c r="DB294" s="2"/>
      <c r="DC294" s="2"/>
    </row>
    <row r="295" spans="1:107">
      <c r="A295" s="1"/>
      <c r="B295" s="15"/>
      <c r="C295" s="71">
        <v>281</v>
      </c>
      <c r="D295" s="65"/>
      <c r="E295" s="68">
        <f t="shared" si="24"/>
        <v>65294.861205724977</v>
      </c>
      <c r="F295" s="67"/>
      <c r="G295" s="68">
        <f t="shared" si="20"/>
        <v>202.41406973774744</v>
      </c>
      <c r="H295" s="67"/>
      <c r="I295" s="68">
        <f t="shared" si="21"/>
        <v>720.41578464632835</v>
      </c>
      <c r="J295" s="67"/>
      <c r="K295" s="72">
        <f t="shared" si="22"/>
        <v>922.82985438407582</v>
      </c>
      <c r="L295" s="67"/>
      <c r="M295" s="68">
        <f t="shared" si="23"/>
        <v>64574.44542107865</v>
      </c>
      <c r="N295" s="67"/>
      <c r="O295" s="63"/>
      <c r="P295" s="70">
        <v>0</v>
      </c>
      <c r="Q295" s="27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2"/>
      <c r="CU295" s="2"/>
      <c r="CV295" s="2"/>
      <c r="CW295" s="2"/>
      <c r="CX295" s="2"/>
      <c r="CY295" s="2"/>
      <c r="CZ295" s="2"/>
      <c r="DA295" s="2"/>
      <c r="DB295" s="2"/>
      <c r="DC295" s="2"/>
    </row>
    <row r="296" spans="1:107">
      <c r="A296" s="1"/>
      <c r="B296" s="15"/>
      <c r="C296" s="71">
        <v>282</v>
      </c>
      <c r="D296" s="65"/>
      <c r="E296" s="68">
        <f t="shared" si="24"/>
        <v>64574.44542107865</v>
      </c>
      <c r="F296" s="67"/>
      <c r="G296" s="68">
        <f t="shared" si="20"/>
        <v>200.18078080534377</v>
      </c>
      <c r="H296" s="67"/>
      <c r="I296" s="68">
        <f t="shared" si="21"/>
        <v>722.64907357873199</v>
      </c>
      <c r="J296" s="67"/>
      <c r="K296" s="72">
        <f t="shared" si="22"/>
        <v>922.82985438407582</v>
      </c>
      <c r="L296" s="67"/>
      <c r="M296" s="68">
        <f t="shared" si="23"/>
        <v>63851.79634749992</v>
      </c>
      <c r="N296" s="67"/>
      <c r="O296" s="63"/>
      <c r="P296" s="70">
        <v>0</v>
      </c>
      <c r="Q296" s="27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2"/>
      <c r="CU296" s="2"/>
      <c r="CV296" s="2"/>
      <c r="CW296" s="2"/>
      <c r="CX296" s="2"/>
      <c r="CY296" s="2"/>
      <c r="CZ296" s="2"/>
      <c r="DA296" s="2"/>
      <c r="DB296" s="2"/>
      <c r="DC296" s="2"/>
    </row>
    <row r="297" spans="1:107">
      <c r="A297" s="1"/>
      <c r="B297" s="15"/>
      <c r="C297" s="71">
        <v>283</v>
      </c>
      <c r="D297" s="65"/>
      <c r="E297" s="68">
        <f t="shared" si="24"/>
        <v>63851.79634749992</v>
      </c>
      <c r="F297" s="67"/>
      <c r="G297" s="68">
        <f t="shared" si="20"/>
        <v>197.9405686772497</v>
      </c>
      <c r="H297" s="67"/>
      <c r="I297" s="68">
        <f t="shared" si="21"/>
        <v>724.88928570682606</v>
      </c>
      <c r="J297" s="67"/>
      <c r="K297" s="72">
        <f t="shared" si="22"/>
        <v>922.82985438407582</v>
      </c>
      <c r="L297" s="67"/>
      <c r="M297" s="68">
        <f t="shared" si="23"/>
        <v>63126.907061793092</v>
      </c>
      <c r="N297" s="67"/>
      <c r="O297" s="63"/>
      <c r="P297" s="70">
        <v>0</v>
      </c>
      <c r="Q297" s="27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2"/>
      <c r="CU297" s="2"/>
      <c r="CV297" s="2"/>
      <c r="CW297" s="2"/>
      <c r="CX297" s="2"/>
      <c r="CY297" s="2"/>
      <c r="CZ297" s="2"/>
      <c r="DA297" s="2"/>
      <c r="DB297" s="2"/>
      <c r="DC297" s="2"/>
    </row>
    <row r="298" spans="1:107">
      <c r="A298" s="1"/>
      <c r="B298" s="15"/>
      <c r="C298" s="71">
        <v>284</v>
      </c>
      <c r="D298" s="65"/>
      <c r="E298" s="68">
        <f t="shared" si="24"/>
        <v>63126.907061793092</v>
      </c>
      <c r="F298" s="67"/>
      <c r="G298" s="68">
        <f t="shared" si="20"/>
        <v>195.69341189155855</v>
      </c>
      <c r="H298" s="67"/>
      <c r="I298" s="68">
        <f t="shared" si="21"/>
        <v>727.13644249251729</v>
      </c>
      <c r="J298" s="67"/>
      <c r="K298" s="72">
        <f t="shared" si="22"/>
        <v>922.82985438407582</v>
      </c>
      <c r="L298" s="67"/>
      <c r="M298" s="68">
        <f t="shared" si="23"/>
        <v>62399.770619300572</v>
      </c>
      <c r="N298" s="67"/>
      <c r="O298" s="63"/>
      <c r="P298" s="70">
        <v>0</v>
      </c>
      <c r="Q298" s="27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2"/>
      <c r="CU298" s="2"/>
      <c r="CV298" s="2"/>
      <c r="CW298" s="2"/>
      <c r="CX298" s="2"/>
      <c r="CY298" s="2"/>
      <c r="CZ298" s="2"/>
      <c r="DA298" s="2"/>
      <c r="DB298" s="2"/>
      <c r="DC298" s="2"/>
    </row>
    <row r="299" spans="1:107">
      <c r="A299" s="1"/>
      <c r="B299" s="15"/>
      <c r="C299" s="71">
        <v>285</v>
      </c>
      <c r="D299" s="65"/>
      <c r="E299" s="68">
        <f t="shared" si="24"/>
        <v>62399.770619300572</v>
      </c>
      <c r="F299" s="67"/>
      <c r="G299" s="68">
        <f t="shared" si="20"/>
        <v>193.43928891983174</v>
      </c>
      <c r="H299" s="67"/>
      <c r="I299" s="68">
        <f t="shared" si="21"/>
        <v>729.3905654642441</v>
      </c>
      <c r="J299" s="67"/>
      <c r="K299" s="72">
        <f t="shared" si="22"/>
        <v>922.82985438407582</v>
      </c>
      <c r="L299" s="67"/>
      <c r="M299" s="68">
        <f t="shared" si="23"/>
        <v>61670.380053836328</v>
      </c>
      <c r="N299" s="67"/>
      <c r="O299" s="63"/>
      <c r="P299" s="70">
        <v>0</v>
      </c>
      <c r="Q299" s="27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2"/>
      <c r="CU299" s="2"/>
      <c r="CV299" s="2"/>
      <c r="CW299" s="2"/>
      <c r="CX299" s="2"/>
      <c r="CY299" s="2"/>
      <c r="CZ299" s="2"/>
      <c r="DA299" s="2"/>
      <c r="DB299" s="2"/>
      <c r="DC299" s="2"/>
    </row>
    <row r="300" spans="1:107">
      <c r="A300" s="1"/>
      <c r="B300" s="15"/>
      <c r="C300" s="71">
        <v>286</v>
      </c>
      <c r="D300" s="65"/>
      <c r="E300" s="68">
        <f t="shared" si="24"/>
        <v>61670.380053836328</v>
      </c>
      <c r="F300" s="67"/>
      <c r="G300" s="68">
        <f t="shared" si="20"/>
        <v>191.17817816689262</v>
      </c>
      <c r="H300" s="67"/>
      <c r="I300" s="68">
        <f t="shared" si="21"/>
        <v>731.65167621718319</v>
      </c>
      <c r="J300" s="67"/>
      <c r="K300" s="72">
        <f t="shared" si="22"/>
        <v>922.82985438407582</v>
      </c>
      <c r="L300" s="67"/>
      <c r="M300" s="68">
        <f t="shared" si="23"/>
        <v>60938.728377619147</v>
      </c>
      <c r="N300" s="67"/>
      <c r="O300" s="63"/>
      <c r="P300" s="70">
        <v>0</v>
      </c>
      <c r="Q300" s="27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2"/>
      <c r="CU300" s="2"/>
      <c r="CV300" s="2"/>
      <c r="CW300" s="2"/>
      <c r="CX300" s="2"/>
      <c r="CY300" s="2"/>
      <c r="CZ300" s="2"/>
      <c r="DA300" s="2"/>
      <c r="DB300" s="2"/>
      <c r="DC300" s="2"/>
    </row>
    <row r="301" spans="1:107">
      <c r="A301" s="1"/>
      <c r="B301" s="15"/>
      <c r="C301" s="71">
        <v>287</v>
      </c>
      <c r="D301" s="65"/>
      <c r="E301" s="68">
        <f t="shared" si="24"/>
        <v>60938.728377619147</v>
      </c>
      <c r="F301" s="67"/>
      <c r="G301" s="68">
        <f t="shared" si="20"/>
        <v>188.91005797061936</v>
      </c>
      <c r="H301" s="67"/>
      <c r="I301" s="68">
        <f t="shared" si="21"/>
        <v>733.91979641345642</v>
      </c>
      <c r="J301" s="67"/>
      <c r="K301" s="72">
        <f t="shared" si="22"/>
        <v>922.82985438407582</v>
      </c>
      <c r="L301" s="67"/>
      <c r="M301" s="68">
        <f t="shared" si="23"/>
        <v>60204.808581205689</v>
      </c>
      <c r="N301" s="67"/>
      <c r="O301" s="63"/>
      <c r="P301" s="70">
        <v>0</v>
      </c>
      <c r="Q301" s="27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2"/>
      <c r="CU301" s="2"/>
      <c r="CV301" s="2"/>
      <c r="CW301" s="2"/>
      <c r="CX301" s="2"/>
      <c r="CY301" s="2"/>
      <c r="CZ301" s="2"/>
      <c r="DA301" s="2"/>
      <c r="DB301" s="2"/>
      <c r="DC301" s="2"/>
    </row>
    <row r="302" spans="1:107">
      <c r="A302" s="1"/>
      <c r="B302" s="15"/>
      <c r="C302" s="71">
        <v>288</v>
      </c>
      <c r="D302" s="65"/>
      <c r="E302" s="68">
        <f t="shared" si="24"/>
        <v>60204.808581205689</v>
      </c>
      <c r="F302" s="67"/>
      <c r="G302" s="68">
        <f t="shared" si="20"/>
        <v>186.63490660173761</v>
      </c>
      <c r="H302" s="67"/>
      <c r="I302" s="68">
        <f t="shared" si="21"/>
        <v>736.1949477823382</v>
      </c>
      <c r="J302" s="67"/>
      <c r="K302" s="72">
        <f t="shared" si="22"/>
        <v>922.82985438407582</v>
      </c>
      <c r="L302" s="67"/>
      <c r="M302" s="68">
        <f t="shared" si="23"/>
        <v>59468.613633423352</v>
      </c>
      <c r="N302" s="67"/>
      <c r="O302" s="63"/>
      <c r="P302" s="70">
        <v>0</v>
      </c>
      <c r="Q302" s="27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2"/>
      <c r="CU302" s="2"/>
      <c r="CV302" s="2"/>
      <c r="CW302" s="2"/>
      <c r="CX302" s="2"/>
      <c r="CY302" s="2"/>
      <c r="CZ302" s="2"/>
      <c r="DA302" s="2"/>
      <c r="DB302" s="2"/>
      <c r="DC302" s="2"/>
    </row>
    <row r="303" spans="1:107">
      <c r="A303" s="1"/>
      <c r="B303" s="15"/>
      <c r="C303" s="71">
        <v>289</v>
      </c>
      <c r="D303" s="65"/>
      <c r="E303" s="68">
        <f t="shared" si="24"/>
        <v>59468.613633423352</v>
      </c>
      <c r="F303" s="67"/>
      <c r="G303" s="68">
        <f t="shared" si="20"/>
        <v>184.35270226361234</v>
      </c>
      <c r="H303" s="67"/>
      <c r="I303" s="68">
        <f t="shared" si="21"/>
        <v>738.47715212046342</v>
      </c>
      <c r="J303" s="67"/>
      <c r="K303" s="72">
        <f t="shared" si="22"/>
        <v>922.82985438407582</v>
      </c>
      <c r="L303" s="67"/>
      <c r="M303" s="68">
        <f t="shared" si="23"/>
        <v>58730.136481302892</v>
      </c>
      <c r="N303" s="67"/>
      <c r="O303" s="63"/>
      <c r="P303" s="70">
        <v>0</v>
      </c>
      <c r="Q303" s="27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2"/>
      <c r="CU303" s="2"/>
      <c r="CV303" s="2"/>
      <c r="CW303" s="2"/>
      <c r="CX303" s="2"/>
      <c r="CY303" s="2"/>
      <c r="CZ303" s="2"/>
      <c r="DA303" s="2"/>
      <c r="DB303" s="2"/>
      <c r="DC303" s="2"/>
    </row>
    <row r="304" spans="1:107">
      <c r="A304" s="1"/>
      <c r="B304" s="15"/>
      <c r="C304" s="71">
        <v>290</v>
      </c>
      <c r="D304" s="65"/>
      <c r="E304" s="68">
        <f t="shared" si="24"/>
        <v>58730.136481302892</v>
      </c>
      <c r="F304" s="67"/>
      <c r="G304" s="68">
        <f t="shared" si="20"/>
        <v>182.06342309203896</v>
      </c>
      <c r="H304" s="67"/>
      <c r="I304" s="68">
        <f t="shared" si="21"/>
        <v>740.76643129203683</v>
      </c>
      <c r="J304" s="67"/>
      <c r="K304" s="72">
        <f t="shared" si="22"/>
        <v>922.82985438407582</v>
      </c>
      <c r="L304" s="67"/>
      <c r="M304" s="68">
        <f t="shared" si="23"/>
        <v>57989.370050010853</v>
      </c>
      <c r="N304" s="67"/>
      <c r="O304" s="63"/>
      <c r="P304" s="70">
        <v>0</v>
      </c>
      <c r="Q304" s="27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2"/>
      <c r="CU304" s="2"/>
      <c r="CV304" s="2"/>
      <c r="CW304" s="2"/>
      <c r="CX304" s="2"/>
      <c r="CY304" s="2"/>
      <c r="CZ304" s="2"/>
      <c r="DA304" s="2"/>
      <c r="DB304" s="2"/>
      <c r="DC304" s="2"/>
    </row>
    <row r="305" spans="1:107">
      <c r="A305" s="1"/>
      <c r="B305" s="15"/>
      <c r="C305" s="71">
        <v>291</v>
      </c>
      <c r="D305" s="65"/>
      <c r="E305" s="68">
        <f t="shared" si="24"/>
        <v>57989.370050010853</v>
      </c>
      <c r="F305" s="67"/>
      <c r="G305" s="68">
        <f t="shared" si="20"/>
        <v>179.76704715503359</v>
      </c>
      <c r="H305" s="67"/>
      <c r="I305" s="68">
        <f t="shared" si="21"/>
        <v>743.06280722904216</v>
      </c>
      <c r="J305" s="67"/>
      <c r="K305" s="72">
        <f t="shared" si="22"/>
        <v>922.82985438407582</v>
      </c>
      <c r="L305" s="67"/>
      <c r="M305" s="68">
        <f t="shared" si="23"/>
        <v>57246.307242781812</v>
      </c>
      <c r="N305" s="67"/>
      <c r="O305" s="63"/>
      <c r="P305" s="70">
        <v>0</v>
      </c>
      <c r="Q305" s="27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2"/>
      <c r="CU305" s="2"/>
      <c r="CV305" s="2"/>
      <c r="CW305" s="2"/>
      <c r="CX305" s="2"/>
      <c r="CY305" s="2"/>
      <c r="CZ305" s="2"/>
      <c r="DA305" s="2"/>
      <c r="DB305" s="2"/>
      <c r="DC305" s="2"/>
    </row>
    <row r="306" spans="1:107">
      <c r="A306" s="1"/>
      <c r="B306" s="15"/>
      <c r="C306" s="71">
        <v>292</v>
      </c>
      <c r="D306" s="65"/>
      <c r="E306" s="68">
        <f t="shared" si="24"/>
        <v>57246.307242781812</v>
      </c>
      <c r="F306" s="67"/>
      <c r="G306" s="68">
        <f t="shared" si="20"/>
        <v>177.46355245262362</v>
      </c>
      <c r="H306" s="67"/>
      <c r="I306" s="68">
        <f t="shared" si="21"/>
        <v>745.3663019314522</v>
      </c>
      <c r="J306" s="67"/>
      <c r="K306" s="72">
        <f t="shared" si="22"/>
        <v>922.82985438407582</v>
      </c>
      <c r="L306" s="67"/>
      <c r="M306" s="68">
        <f t="shared" si="23"/>
        <v>56500.940940850356</v>
      </c>
      <c r="N306" s="67"/>
      <c r="O306" s="63"/>
      <c r="P306" s="70">
        <v>0</v>
      </c>
      <c r="Q306" s="27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2"/>
      <c r="CU306" s="2"/>
      <c r="CV306" s="2"/>
      <c r="CW306" s="2"/>
      <c r="CX306" s="2"/>
      <c r="CY306" s="2"/>
      <c r="CZ306" s="2"/>
      <c r="DA306" s="2"/>
      <c r="DB306" s="2"/>
      <c r="DC306" s="2"/>
    </row>
    <row r="307" spans="1:107">
      <c r="A307" s="1"/>
      <c r="B307" s="15"/>
      <c r="C307" s="71">
        <v>293</v>
      </c>
      <c r="D307" s="65"/>
      <c r="E307" s="68">
        <f t="shared" si="24"/>
        <v>56500.940940850356</v>
      </c>
      <c r="F307" s="67"/>
      <c r="G307" s="68">
        <f t="shared" si="20"/>
        <v>175.15291691663609</v>
      </c>
      <c r="H307" s="67"/>
      <c r="I307" s="68">
        <f t="shared" si="21"/>
        <v>747.67693746743976</v>
      </c>
      <c r="J307" s="67"/>
      <c r="K307" s="72">
        <f t="shared" si="22"/>
        <v>922.82985438407582</v>
      </c>
      <c r="L307" s="67"/>
      <c r="M307" s="68">
        <f t="shared" si="23"/>
        <v>55753.264003382916</v>
      </c>
      <c r="N307" s="67"/>
      <c r="O307" s="63"/>
      <c r="P307" s="70">
        <v>0</v>
      </c>
      <c r="Q307" s="27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2"/>
      <c r="CU307" s="2"/>
      <c r="CV307" s="2"/>
      <c r="CW307" s="2"/>
      <c r="CX307" s="2"/>
      <c r="CY307" s="2"/>
      <c r="CZ307" s="2"/>
      <c r="DA307" s="2"/>
      <c r="DB307" s="2"/>
      <c r="DC307" s="2"/>
    </row>
    <row r="308" spans="1:107">
      <c r="A308" s="1"/>
      <c r="B308" s="15"/>
      <c r="C308" s="71">
        <v>294</v>
      </c>
      <c r="D308" s="65"/>
      <c r="E308" s="68">
        <f t="shared" si="24"/>
        <v>55753.264003382916</v>
      </c>
      <c r="F308" s="67"/>
      <c r="G308" s="68">
        <f t="shared" si="20"/>
        <v>172.83511841048701</v>
      </c>
      <c r="H308" s="67"/>
      <c r="I308" s="68">
        <f t="shared" si="21"/>
        <v>749.99473597358883</v>
      </c>
      <c r="J308" s="67"/>
      <c r="K308" s="72">
        <f t="shared" si="22"/>
        <v>922.82985438407582</v>
      </c>
      <c r="L308" s="67"/>
      <c r="M308" s="68">
        <f t="shared" si="23"/>
        <v>55003.269267409327</v>
      </c>
      <c r="N308" s="67"/>
      <c r="O308" s="63"/>
      <c r="P308" s="70">
        <v>0</v>
      </c>
      <c r="Q308" s="27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2"/>
      <c r="CU308" s="2"/>
      <c r="CV308" s="2"/>
      <c r="CW308" s="2"/>
      <c r="CX308" s="2"/>
      <c r="CY308" s="2"/>
      <c r="CZ308" s="2"/>
      <c r="DA308" s="2"/>
      <c r="DB308" s="2"/>
      <c r="DC308" s="2"/>
    </row>
    <row r="309" spans="1:107">
      <c r="A309" s="1"/>
      <c r="B309" s="15"/>
      <c r="C309" s="71">
        <v>295</v>
      </c>
      <c r="D309" s="65"/>
      <c r="E309" s="68">
        <f t="shared" si="24"/>
        <v>55003.269267409327</v>
      </c>
      <c r="F309" s="67"/>
      <c r="G309" s="68">
        <f t="shared" si="20"/>
        <v>170.51013472896892</v>
      </c>
      <c r="H309" s="67"/>
      <c r="I309" s="68">
        <f t="shared" si="21"/>
        <v>752.31971965510684</v>
      </c>
      <c r="J309" s="67"/>
      <c r="K309" s="72">
        <f t="shared" si="22"/>
        <v>922.82985438407582</v>
      </c>
      <c r="L309" s="67"/>
      <c r="M309" s="68">
        <f t="shared" si="23"/>
        <v>54250.949547754222</v>
      </c>
      <c r="N309" s="67"/>
      <c r="O309" s="63"/>
      <c r="P309" s="70">
        <v>0</v>
      </c>
      <c r="Q309" s="27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2"/>
      <c r="CU309" s="2"/>
      <c r="CV309" s="2"/>
      <c r="CW309" s="2"/>
      <c r="CX309" s="2"/>
      <c r="CY309" s="2"/>
      <c r="CZ309" s="2"/>
      <c r="DA309" s="2"/>
      <c r="DB309" s="2"/>
      <c r="DC309" s="2"/>
    </row>
    <row r="310" spans="1:107">
      <c r="A310" s="1"/>
      <c r="B310" s="15"/>
      <c r="C310" s="71">
        <v>296</v>
      </c>
      <c r="D310" s="65"/>
      <c r="E310" s="68">
        <f t="shared" si="24"/>
        <v>54250.949547754222</v>
      </c>
      <c r="F310" s="67"/>
      <c r="G310" s="68">
        <f t="shared" si="20"/>
        <v>168.17794359803807</v>
      </c>
      <c r="H310" s="67"/>
      <c r="I310" s="68">
        <f t="shared" si="21"/>
        <v>754.65191078603777</v>
      </c>
      <c r="J310" s="67"/>
      <c r="K310" s="72">
        <f t="shared" si="22"/>
        <v>922.82985438407582</v>
      </c>
      <c r="L310" s="67"/>
      <c r="M310" s="68">
        <f t="shared" si="23"/>
        <v>53496.297636968186</v>
      </c>
      <c r="N310" s="67"/>
      <c r="O310" s="63"/>
      <c r="P310" s="70">
        <v>0</v>
      </c>
      <c r="Q310" s="27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2"/>
      <c r="CU310" s="2"/>
      <c r="CV310" s="2"/>
      <c r="CW310" s="2"/>
      <c r="CX310" s="2"/>
      <c r="CY310" s="2"/>
      <c r="CZ310" s="2"/>
      <c r="DA310" s="2"/>
      <c r="DB310" s="2"/>
      <c r="DC310" s="2"/>
    </row>
    <row r="311" spans="1:107">
      <c r="A311" s="1"/>
      <c r="B311" s="15"/>
      <c r="C311" s="71">
        <v>297</v>
      </c>
      <c r="D311" s="65"/>
      <c r="E311" s="68">
        <f t="shared" si="24"/>
        <v>53496.297636968186</v>
      </c>
      <c r="F311" s="67"/>
      <c r="G311" s="68">
        <f t="shared" si="20"/>
        <v>165.83852267460136</v>
      </c>
      <c r="H311" s="67"/>
      <c r="I311" s="68">
        <f t="shared" si="21"/>
        <v>756.99133170947448</v>
      </c>
      <c r="J311" s="67"/>
      <c r="K311" s="72">
        <f t="shared" si="22"/>
        <v>922.82985438407582</v>
      </c>
      <c r="L311" s="67"/>
      <c r="M311" s="68">
        <f t="shared" si="23"/>
        <v>52739.306305258709</v>
      </c>
      <c r="N311" s="67"/>
      <c r="O311" s="63"/>
      <c r="P311" s="70">
        <v>0</v>
      </c>
      <c r="Q311" s="27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2"/>
      <c r="CU311" s="2"/>
      <c r="CV311" s="2"/>
      <c r="CW311" s="2"/>
      <c r="CX311" s="2"/>
      <c r="CY311" s="2"/>
      <c r="CZ311" s="2"/>
      <c r="DA311" s="2"/>
      <c r="DB311" s="2"/>
      <c r="DC311" s="2"/>
    </row>
    <row r="312" spans="1:107">
      <c r="A312" s="1"/>
      <c r="B312" s="15"/>
      <c r="C312" s="71">
        <v>298</v>
      </c>
      <c r="D312" s="65"/>
      <c r="E312" s="68">
        <f t="shared" si="24"/>
        <v>52739.306305258709</v>
      </c>
      <c r="F312" s="67"/>
      <c r="G312" s="68">
        <f t="shared" si="20"/>
        <v>163.49184954630198</v>
      </c>
      <c r="H312" s="67"/>
      <c r="I312" s="68">
        <f t="shared" si="21"/>
        <v>759.33800483777384</v>
      </c>
      <c r="J312" s="67"/>
      <c r="K312" s="72">
        <f t="shared" si="22"/>
        <v>922.82985438407582</v>
      </c>
      <c r="L312" s="67"/>
      <c r="M312" s="68">
        <f t="shared" si="23"/>
        <v>51979.968300420936</v>
      </c>
      <c r="N312" s="67"/>
      <c r="O312" s="63"/>
      <c r="P312" s="70">
        <v>0</v>
      </c>
      <c r="Q312" s="27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2"/>
      <c r="CU312" s="2"/>
      <c r="CV312" s="2"/>
      <c r="CW312" s="2"/>
      <c r="CX312" s="2"/>
      <c r="CY312" s="2"/>
      <c r="CZ312" s="2"/>
      <c r="DA312" s="2"/>
      <c r="DB312" s="2"/>
      <c r="DC312" s="2"/>
    </row>
    <row r="313" spans="1:107">
      <c r="A313" s="1"/>
      <c r="B313" s="15"/>
      <c r="C313" s="71">
        <v>299</v>
      </c>
      <c r="D313" s="65"/>
      <c r="E313" s="68">
        <f t="shared" si="24"/>
        <v>51979.968300420936</v>
      </c>
      <c r="F313" s="67"/>
      <c r="G313" s="68">
        <f t="shared" si="20"/>
        <v>161.13790173130488</v>
      </c>
      <c r="H313" s="67"/>
      <c r="I313" s="68">
        <f t="shared" si="21"/>
        <v>761.69195265277096</v>
      </c>
      <c r="J313" s="67"/>
      <c r="K313" s="72">
        <f t="shared" si="22"/>
        <v>922.82985438407582</v>
      </c>
      <c r="L313" s="67"/>
      <c r="M313" s="68">
        <f t="shared" si="23"/>
        <v>51218.276347768166</v>
      </c>
      <c r="N313" s="67"/>
      <c r="O313" s="63"/>
      <c r="P313" s="70">
        <v>0</v>
      </c>
      <c r="Q313" s="27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2"/>
      <c r="CU313" s="2"/>
      <c r="CV313" s="2"/>
      <c r="CW313" s="2"/>
      <c r="CX313" s="2"/>
      <c r="CY313" s="2"/>
      <c r="CZ313" s="2"/>
      <c r="DA313" s="2"/>
      <c r="DB313" s="2"/>
      <c r="DC313" s="2"/>
    </row>
    <row r="314" spans="1:107">
      <c r="A314" s="1"/>
      <c r="B314" s="15"/>
      <c r="C314" s="71">
        <v>300</v>
      </c>
      <c r="D314" s="65"/>
      <c r="E314" s="68">
        <f t="shared" si="24"/>
        <v>51218.276347768166</v>
      </c>
      <c r="F314" s="67"/>
      <c r="G314" s="68">
        <f t="shared" si="20"/>
        <v>158.77665667808128</v>
      </c>
      <c r="H314" s="67"/>
      <c r="I314" s="68">
        <f t="shared" si="21"/>
        <v>764.05319770599453</v>
      </c>
      <c r="J314" s="67"/>
      <c r="K314" s="72">
        <f t="shared" si="22"/>
        <v>922.82985438407582</v>
      </c>
      <c r="L314" s="67"/>
      <c r="M314" s="68">
        <f t="shared" si="23"/>
        <v>50454.223150062171</v>
      </c>
      <c r="N314" s="67"/>
      <c r="O314" s="63"/>
      <c r="P314" s="70">
        <v>0</v>
      </c>
      <c r="Q314" s="27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2"/>
      <c r="CU314" s="2"/>
      <c r="CV314" s="2"/>
      <c r="CW314" s="2"/>
      <c r="CX314" s="2"/>
      <c r="CY314" s="2"/>
      <c r="CZ314" s="2"/>
      <c r="DA314" s="2"/>
      <c r="DB314" s="2"/>
      <c r="DC314" s="2"/>
    </row>
    <row r="315" spans="1:107">
      <c r="A315" s="1"/>
      <c r="B315" s="15"/>
      <c r="C315" s="71">
        <v>301</v>
      </c>
      <c r="D315" s="65"/>
      <c r="E315" s="68">
        <f t="shared" si="24"/>
        <v>50454.223150062171</v>
      </c>
      <c r="F315" s="67"/>
      <c r="G315" s="68">
        <f t="shared" si="20"/>
        <v>156.40809176519272</v>
      </c>
      <c r="H315" s="67"/>
      <c r="I315" s="68">
        <f t="shared" si="21"/>
        <v>766.42176261888312</v>
      </c>
      <c r="J315" s="67"/>
      <c r="K315" s="72">
        <f t="shared" si="22"/>
        <v>922.82985438407582</v>
      </c>
      <c r="L315" s="67"/>
      <c r="M315" s="68">
        <f t="shared" si="23"/>
        <v>49687.801387443287</v>
      </c>
      <c r="N315" s="67"/>
      <c r="O315" s="63"/>
      <c r="P315" s="70">
        <v>0</v>
      </c>
      <c r="Q315" s="27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2"/>
      <c r="CU315" s="2"/>
      <c r="CV315" s="2"/>
      <c r="CW315" s="2"/>
      <c r="CX315" s="2"/>
      <c r="CY315" s="2"/>
      <c r="CZ315" s="2"/>
      <c r="DA315" s="2"/>
      <c r="DB315" s="2"/>
      <c r="DC315" s="2"/>
    </row>
    <row r="316" spans="1:107">
      <c r="A316" s="1"/>
      <c r="B316" s="15"/>
      <c r="C316" s="71">
        <v>302</v>
      </c>
      <c r="D316" s="65"/>
      <c r="E316" s="68">
        <f t="shared" si="24"/>
        <v>49687.801387443287</v>
      </c>
      <c r="F316" s="67"/>
      <c r="G316" s="68">
        <f t="shared" si="20"/>
        <v>154.03218430107418</v>
      </c>
      <c r="H316" s="67"/>
      <c r="I316" s="68">
        <f t="shared" si="21"/>
        <v>768.79767008300166</v>
      </c>
      <c r="J316" s="67"/>
      <c r="K316" s="72">
        <f t="shared" si="22"/>
        <v>922.82985438407582</v>
      </c>
      <c r="L316" s="67"/>
      <c r="M316" s="68">
        <f t="shared" si="23"/>
        <v>48919.003717360283</v>
      </c>
      <c r="N316" s="67"/>
      <c r="O316" s="63"/>
      <c r="P316" s="70">
        <v>0</v>
      </c>
      <c r="Q316" s="27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2"/>
      <c r="CU316" s="2"/>
      <c r="CV316" s="2"/>
      <c r="CW316" s="2"/>
      <c r="CX316" s="2"/>
      <c r="CY316" s="2"/>
      <c r="CZ316" s="2"/>
      <c r="DA316" s="2"/>
      <c r="DB316" s="2"/>
      <c r="DC316" s="2"/>
    </row>
    <row r="317" spans="1:107">
      <c r="A317" s="1"/>
      <c r="B317" s="15"/>
      <c r="C317" s="71">
        <v>303</v>
      </c>
      <c r="D317" s="65"/>
      <c r="E317" s="68">
        <f t="shared" si="24"/>
        <v>48919.003717360283</v>
      </c>
      <c r="F317" s="67"/>
      <c r="G317" s="68">
        <f t="shared" si="20"/>
        <v>151.64891152381685</v>
      </c>
      <c r="H317" s="67"/>
      <c r="I317" s="68">
        <f t="shared" si="21"/>
        <v>771.18094286025894</v>
      </c>
      <c r="J317" s="67"/>
      <c r="K317" s="72">
        <f t="shared" si="22"/>
        <v>922.82985438407582</v>
      </c>
      <c r="L317" s="67"/>
      <c r="M317" s="68">
        <f t="shared" si="23"/>
        <v>48147.822774500026</v>
      </c>
      <c r="N317" s="67"/>
      <c r="O317" s="63"/>
      <c r="P317" s="70">
        <v>0</v>
      </c>
      <c r="Q317" s="27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2"/>
      <c r="CU317" s="2"/>
      <c r="CV317" s="2"/>
      <c r="CW317" s="2"/>
      <c r="CX317" s="2"/>
      <c r="CY317" s="2"/>
      <c r="CZ317" s="2"/>
      <c r="DA317" s="2"/>
      <c r="DB317" s="2"/>
      <c r="DC317" s="2"/>
    </row>
    <row r="318" spans="1:107">
      <c r="A318" s="1"/>
      <c r="B318" s="15"/>
      <c r="C318" s="71">
        <v>304</v>
      </c>
      <c r="D318" s="65"/>
      <c r="E318" s="68">
        <f t="shared" si="24"/>
        <v>48147.822774500026</v>
      </c>
      <c r="F318" s="67"/>
      <c r="G318" s="68">
        <f t="shared" si="20"/>
        <v>149.25825060095005</v>
      </c>
      <c r="H318" s="67"/>
      <c r="I318" s="68">
        <f t="shared" si="21"/>
        <v>773.57160378312574</v>
      </c>
      <c r="J318" s="67"/>
      <c r="K318" s="72">
        <f t="shared" si="22"/>
        <v>922.82985438407582</v>
      </c>
      <c r="L318" s="67"/>
      <c r="M318" s="68">
        <f t="shared" si="23"/>
        <v>47374.251170716903</v>
      </c>
      <c r="N318" s="67"/>
      <c r="O318" s="63"/>
      <c r="P318" s="70">
        <v>0</v>
      </c>
      <c r="Q318" s="27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2"/>
      <c r="CU318" s="2"/>
      <c r="CV318" s="2"/>
      <c r="CW318" s="2"/>
      <c r="CX318" s="2"/>
      <c r="CY318" s="2"/>
      <c r="CZ318" s="2"/>
      <c r="DA318" s="2"/>
      <c r="DB318" s="2"/>
      <c r="DC318" s="2"/>
    </row>
    <row r="319" spans="1:107">
      <c r="A319" s="1"/>
      <c r="B319" s="15"/>
      <c r="C319" s="71">
        <v>305</v>
      </c>
      <c r="D319" s="65"/>
      <c r="E319" s="68">
        <f t="shared" si="24"/>
        <v>47374.251170716903</v>
      </c>
      <c r="F319" s="67"/>
      <c r="G319" s="68">
        <f t="shared" si="20"/>
        <v>146.86017862922239</v>
      </c>
      <c r="H319" s="67"/>
      <c r="I319" s="68">
        <f t="shared" si="21"/>
        <v>775.96967575485337</v>
      </c>
      <c r="J319" s="67"/>
      <c r="K319" s="72">
        <f t="shared" si="22"/>
        <v>922.82985438407582</v>
      </c>
      <c r="L319" s="67"/>
      <c r="M319" s="68">
        <f t="shared" si="23"/>
        <v>46598.281494962052</v>
      </c>
      <c r="N319" s="67"/>
      <c r="O319" s="63"/>
      <c r="P319" s="70">
        <v>0</v>
      </c>
      <c r="Q319" s="27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2"/>
      <c r="CU319" s="2"/>
      <c r="CV319" s="2"/>
      <c r="CW319" s="2"/>
      <c r="CX319" s="2"/>
      <c r="CY319" s="2"/>
      <c r="CZ319" s="2"/>
      <c r="DA319" s="2"/>
      <c r="DB319" s="2"/>
      <c r="DC319" s="2"/>
    </row>
    <row r="320" spans="1:107">
      <c r="A320" s="1"/>
      <c r="B320" s="15"/>
      <c r="C320" s="71">
        <v>306</v>
      </c>
      <c r="D320" s="65"/>
      <c r="E320" s="68">
        <f t="shared" si="24"/>
        <v>46598.281494962052</v>
      </c>
      <c r="F320" s="67"/>
      <c r="G320" s="68">
        <f t="shared" si="20"/>
        <v>144.45467263438235</v>
      </c>
      <c r="H320" s="67"/>
      <c r="I320" s="68">
        <f t="shared" si="21"/>
        <v>778.37518174969341</v>
      </c>
      <c r="J320" s="67"/>
      <c r="K320" s="72">
        <f t="shared" si="22"/>
        <v>922.82985438407582</v>
      </c>
      <c r="L320" s="67"/>
      <c r="M320" s="68">
        <f t="shared" si="23"/>
        <v>45819.906313212356</v>
      </c>
      <c r="N320" s="67"/>
      <c r="O320" s="63"/>
      <c r="P320" s="70">
        <v>0</v>
      </c>
      <c r="Q320" s="27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2"/>
      <c r="CU320" s="2"/>
      <c r="CV320" s="2"/>
      <c r="CW320" s="2"/>
      <c r="CX320" s="2"/>
      <c r="CY320" s="2"/>
      <c r="CZ320" s="2"/>
      <c r="DA320" s="2"/>
      <c r="DB320" s="2"/>
      <c r="DC320" s="2"/>
    </row>
    <row r="321" spans="1:107">
      <c r="A321" s="1"/>
      <c r="B321" s="15"/>
      <c r="C321" s="71">
        <v>307</v>
      </c>
      <c r="D321" s="65"/>
      <c r="E321" s="68">
        <f t="shared" si="24"/>
        <v>45819.906313212356</v>
      </c>
      <c r="F321" s="67"/>
      <c r="G321" s="68">
        <f t="shared" si="20"/>
        <v>142.04170957095829</v>
      </c>
      <c r="H321" s="67"/>
      <c r="I321" s="68">
        <f t="shared" si="21"/>
        <v>780.78814481311747</v>
      </c>
      <c r="J321" s="67"/>
      <c r="K321" s="72">
        <f t="shared" si="22"/>
        <v>922.82985438407582</v>
      </c>
      <c r="L321" s="67"/>
      <c r="M321" s="68">
        <f t="shared" si="23"/>
        <v>45039.11816839924</v>
      </c>
      <c r="N321" s="67"/>
      <c r="O321" s="63"/>
      <c r="P321" s="70">
        <v>0</v>
      </c>
      <c r="Q321" s="27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2"/>
      <c r="CU321" s="2"/>
      <c r="CV321" s="2"/>
      <c r="CW321" s="2"/>
      <c r="CX321" s="2"/>
      <c r="CY321" s="2"/>
      <c r="CZ321" s="2"/>
      <c r="DA321" s="2"/>
      <c r="DB321" s="2"/>
      <c r="DC321" s="2"/>
    </row>
    <row r="322" spans="1:107">
      <c r="A322" s="1"/>
      <c r="B322" s="15"/>
      <c r="C322" s="71">
        <v>308</v>
      </c>
      <c r="D322" s="65"/>
      <c r="E322" s="68">
        <f t="shared" si="24"/>
        <v>45039.11816839924</v>
      </c>
      <c r="F322" s="67"/>
      <c r="G322" s="68">
        <f t="shared" si="20"/>
        <v>139.62126632203763</v>
      </c>
      <c r="H322" s="67"/>
      <c r="I322" s="68">
        <f t="shared" si="21"/>
        <v>783.20858806203819</v>
      </c>
      <c r="J322" s="67"/>
      <c r="K322" s="72">
        <f t="shared" si="22"/>
        <v>922.82985438407582</v>
      </c>
      <c r="L322" s="67"/>
      <c r="M322" s="68">
        <f t="shared" si="23"/>
        <v>44255.909580337204</v>
      </c>
      <c r="N322" s="67"/>
      <c r="O322" s="63"/>
      <c r="P322" s="70">
        <v>0</v>
      </c>
      <c r="Q322" s="27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2"/>
      <c r="CU322" s="2"/>
      <c r="CV322" s="2"/>
      <c r="CW322" s="2"/>
      <c r="CX322" s="2"/>
      <c r="CY322" s="2"/>
      <c r="CZ322" s="2"/>
      <c r="DA322" s="2"/>
      <c r="DB322" s="2"/>
      <c r="DC322" s="2"/>
    </row>
    <row r="323" spans="1:107">
      <c r="A323" s="1"/>
      <c r="B323" s="15"/>
      <c r="C323" s="71">
        <v>309</v>
      </c>
      <c r="D323" s="65"/>
      <c r="E323" s="68">
        <f t="shared" si="24"/>
        <v>44255.909580337204</v>
      </c>
      <c r="F323" s="67"/>
      <c r="G323" s="68">
        <f t="shared" si="20"/>
        <v>137.19331969904533</v>
      </c>
      <c r="H323" s="67"/>
      <c r="I323" s="68">
        <f t="shared" si="21"/>
        <v>785.63653468503048</v>
      </c>
      <c r="J323" s="67"/>
      <c r="K323" s="72">
        <f t="shared" si="22"/>
        <v>922.82985438407582</v>
      </c>
      <c r="L323" s="67"/>
      <c r="M323" s="68">
        <f t="shared" si="23"/>
        <v>43470.273045652175</v>
      </c>
      <c r="N323" s="67"/>
      <c r="O323" s="63"/>
      <c r="P323" s="70">
        <v>0</v>
      </c>
      <c r="Q323" s="27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2"/>
      <c r="CU323" s="2"/>
      <c r="CV323" s="2"/>
      <c r="CW323" s="2"/>
      <c r="CX323" s="2"/>
      <c r="CY323" s="2"/>
      <c r="CZ323" s="2"/>
      <c r="DA323" s="2"/>
      <c r="DB323" s="2"/>
      <c r="DC323" s="2"/>
    </row>
    <row r="324" spans="1:107">
      <c r="A324" s="1"/>
      <c r="B324" s="15"/>
      <c r="C324" s="71">
        <v>310</v>
      </c>
      <c r="D324" s="65"/>
      <c r="E324" s="68">
        <f t="shared" si="24"/>
        <v>43470.273045652175</v>
      </c>
      <c r="F324" s="67"/>
      <c r="G324" s="68">
        <f t="shared" si="20"/>
        <v>134.75784644152174</v>
      </c>
      <c r="H324" s="67"/>
      <c r="I324" s="68">
        <f t="shared" si="21"/>
        <v>788.07200794255414</v>
      </c>
      <c r="J324" s="67"/>
      <c r="K324" s="72">
        <f t="shared" si="22"/>
        <v>922.82985438407582</v>
      </c>
      <c r="L324" s="67"/>
      <c r="M324" s="68">
        <f t="shared" si="23"/>
        <v>42682.201037709623</v>
      </c>
      <c r="N324" s="67"/>
      <c r="O324" s="63"/>
      <c r="P324" s="70">
        <v>0</v>
      </c>
      <c r="Q324" s="27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2"/>
      <c r="CU324" s="2"/>
      <c r="CV324" s="2"/>
      <c r="CW324" s="2"/>
      <c r="CX324" s="2"/>
      <c r="CY324" s="2"/>
      <c r="CZ324" s="2"/>
      <c r="DA324" s="2"/>
      <c r="DB324" s="2"/>
      <c r="DC324" s="2"/>
    </row>
    <row r="325" spans="1:107">
      <c r="A325" s="1"/>
      <c r="B325" s="15"/>
      <c r="C325" s="71">
        <v>311</v>
      </c>
      <c r="D325" s="65"/>
      <c r="E325" s="68">
        <f t="shared" si="24"/>
        <v>42682.201037709623</v>
      </c>
      <c r="F325" s="67"/>
      <c r="G325" s="68">
        <f t="shared" si="20"/>
        <v>132.31482321689984</v>
      </c>
      <c r="H325" s="67"/>
      <c r="I325" s="68">
        <f t="shared" si="21"/>
        <v>790.51503116717595</v>
      </c>
      <c r="J325" s="67"/>
      <c r="K325" s="72">
        <f t="shared" si="22"/>
        <v>922.82985438407582</v>
      </c>
      <c r="L325" s="67"/>
      <c r="M325" s="68">
        <f t="shared" si="23"/>
        <v>41891.686006542448</v>
      </c>
      <c r="N325" s="67"/>
      <c r="O325" s="63"/>
      <c r="P325" s="70">
        <v>0</v>
      </c>
      <c r="Q325" s="27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2"/>
      <c r="CU325" s="2"/>
      <c r="CV325" s="2"/>
      <c r="CW325" s="2"/>
      <c r="CX325" s="2"/>
      <c r="CY325" s="2"/>
      <c r="CZ325" s="2"/>
      <c r="DA325" s="2"/>
      <c r="DB325" s="2"/>
      <c r="DC325" s="2"/>
    </row>
    <row r="326" spans="1:107">
      <c r="A326" s="1"/>
      <c r="B326" s="15"/>
      <c r="C326" s="71">
        <v>312</v>
      </c>
      <c r="D326" s="65"/>
      <c r="E326" s="68">
        <f t="shared" si="24"/>
        <v>41891.686006542448</v>
      </c>
      <c r="F326" s="67"/>
      <c r="G326" s="68">
        <f t="shared" si="20"/>
        <v>129.86422662028158</v>
      </c>
      <c r="H326" s="67"/>
      <c r="I326" s="68">
        <f t="shared" si="21"/>
        <v>792.96562776379426</v>
      </c>
      <c r="J326" s="67"/>
      <c r="K326" s="72">
        <f t="shared" si="22"/>
        <v>922.82985438407582</v>
      </c>
      <c r="L326" s="67"/>
      <c r="M326" s="68">
        <f t="shared" si="23"/>
        <v>41098.720378778657</v>
      </c>
      <c r="N326" s="67"/>
      <c r="O326" s="63"/>
      <c r="P326" s="70">
        <v>0</v>
      </c>
      <c r="Q326" s="27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2"/>
      <c r="CU326" s="2"/>
      <c r="CV326" s="2"/>
      <c r="CW326" s="2"/>
      <c r="CX326" s="2"/>
      <c r="CY326" s="2"/>
      <c r="CZ326" s="2"/>
      <c r="DA326" s="2"/>
      <c r="DB326" s="2"/>
      <c r="DC326" s="2"/>
    </row>
    <row r="327" spans="1:107">
      <c r="A327" s="1"/>
      <c r="B327" s="15"/>
      <c r="C327" s="71">
        <v>313</v>
      </c>
      <c r="D327" s="65"/>
      <c r="E327" s="68">
        <f t="shared" si="24"/>
        <v>41098.720378778657</v>
      </c>
      <c r="F327" s="67"/>
      <c r="G327" s="68">
        <f t="shared" si="20"/>
        <v>127.40603317421383</v>
      </c>
      <c r="H327" s="67"/>
      <c r="I327" s="68">
        <f t="shared" si="21"/>
        <v>795.42382120986201</v>
      </c>
      <c r="J327" s="67"/>
      <c r="K327" s="72">
        <f t="shared" si="22"/>
        <v>922.82985438407582</v>
      </c>
      <c r="L327" s="67"/>
      <c r="M327" s="68">
        <f t="shared" si="23"/>
        <v>40303.296557568792</v>
      </c>
      <c r="N327" s="67"/>
      <c r="O327" s="63"/>
      <c r="P327" s="70">
        <v>0</v>
      </c>
      <c r="Q327" s="27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2"/>
      <c r="CU327" s="2"/>
      <c r="CV327" s="2"/>
      <c r="CW327" s="2"/>
      <c r="CX327" s="2"/>
      <c r="CY327" s="2"/>
      <c r="CZ327" s="2"/>
      <c r="DA327" s="2"/>
      <c r="DB327" s="2"/>
      <c r="DC327" s="2"/>
    </row>
    <row r="328" spans="1:107">
      <c r="A328" s="1"/>
      <c r="B328" s="15"/>
      <c r="C328" s="71">
        <v>314</v>
      </c>
      <c r="D328" s="65"/>
      <c r="E328" s="68">
        <f t="shared" si="24"/>
        <v>40303.296557568792</v>
      </c>
      <c r="F328" s="67"/>
      <c r="G328" s="68">
        <f t="shared" si="20"/>
        <v>124.94021932846324</v>
      </c>
      <c r="H328" s="67"/>
      <c r="I328" s="68">
        <f t="shared" si="21"/>
        <v>797.88963505561253</v>
      </c>
      <c r="J328" s="67"/>
      <c r="K328" s="72">
        <f t="shared" si="22"/>
        <v>922.82985438407582</v>
      </c>
      <c r="L328" s="67"/>
      <c r="M328" s="68">
        <f t="shared" si="23"/>
        <v>39505.406922513183</v>
      </c>
      <c r="N328" s="67"/>
      <c r="O328" s="63"/>
      <c r="P328" s="70">
        <v>0</v>
      </c>
      <c r="Q328" s="27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2"/>
      <c r="CU328" s="2"/>
      <c r="CV328" s="2"/>
      <c r="CW328" s="2"/>
      <c r="CX328" s="2"/>
      <c r="CY328" s="2"/>
      <c r="CZ328" s="2"/>
      <c r="DA328" s="2"/>
      <c r="DB328" s="2"/>
      <c r="DC328" s="2"/>
    </row>
    <row r="329" spans="1:107">
      <c r="A329" s="1"/>
      <c r="B329" s="15"/>
      <c r="C329" s="71">
        <v>315</v>
      </c>
      <c r="D329" s="65"/>
      <c r="E329" s="68">
        <f t="shared" si="24"/>
        <v>39505.406922513183</v>
      </c>
      <c r="F329" s="67"/>
      <c r="G329" s="68">
        <f t="shared" si="20"/>
        <v>122.46676145979086</v>
      </c>
      <c r="H329" s="67"/>
      <c r="I329" s="68">
        <f t="shared" si="21"/>
        <v>800.36309292428496</v>
      </c>
      <c r="J329" s="67"/>
      <c r="K329" s="72">
        <f t="shared" si="22"/>
        <v>922.82985438407582</v>
      </c>
      <c r="L329" s="67"/>
      <c r="M329" s="68">
        <f t="shared" si="23"/>
        <v>38705.043829588896</v>
      </c>
      <c r="N329" s="67"/>
      <c r="O329" s="63"/>
      <c r="P329" s="70">
        <v>0</v>
      </c>
      <c r="Q329" s="27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2"/>
      <c r="CU329" s="2"/>
      <c r="CV329" s="2"/>
      <c r="CW329" s="2"/>
      <c r="CX329" s="2"/>
      <c r="CY329" s="2"/>
      <c r="CZ329" s="2"/>
      <c r="DA329" s="2"/>
      <c r="DB329" s="2"/>
      <c r="DC329" s="2"/>
    </row>
    <row r="330" spans="1:107">
      <c r="A330" s="1"/>
      <c r="B330" s="15"/>
      <c r="C330" s="71">
        <v>316</v>
      </c>
      <c r="D330" s="65"/>
      <c r="E330" s="68">
        <f t="shared" si="24"/>
        <v>38705.043829588896</v>
      </c>
      <c r="F330" s="67"/>
      <c r="G330" s="68">
        <f t="shared" si="20"/>
        <v>119.98563587172556</v>
      </c>
      <c r="H330" s="67"/>
      <c r="I330" s="68">
        <f t="shared" si="21"/>
        <v>802.84421851235027</v>
      </c>
      <c r="J330" s="67"/>
      <c r="K330" s="72">
        <f t="shared" si="22"/>
        <v>922.82985438407582</v>
      </c>
      <c r="L330" s="67"/>
      <c r="M330" s="68">
        <f t="shared" si="23"/>
        <v>37902.199611076547</v>
      </c>
      <c r="N330" s="67"/>
      <c r="O330" s="63"/>
      <c r="P330" s="70">
        <v>0</v>
      </c>
      <c r="Q330" s="27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2"/>
      <c r="CU330" s="2"/>
      <c r="CV330" s="2"/>
      <c r="CW330" s="2"/>
      <c r="CX330" s="2"/>
      <c r="CY330" s="2"/>
      <c r="CZ330" s="2"/>
      <c r="DA330" s="2"/>
      <c r="DB330" s="2"/>
      <c r="DC330" s="2"/>
    </row>
    <row r="331" spans="1:107">
      <c r="A331" s="1"/>
      <c r="B331" s="15"/>
      <c r="C331" s="71">
        <v>317</v>
      </c>
      <c r="D331" s="65"/>
      <c r="E331" s="68">
        <f t="shared" si="24"/>
        <v>37902.199611076547</v>
      </c>
      <c r="F331" s="67"/>
      <c r="G331" s="68">
        <f t="shared" si="20"/>
        <v>117.49681879433729</v>
      </c>
      <c r="H331" s="67"/>
      <c r="I331" s="68">
        <f t="shared" si="21"/>
        <v>805.33303558973853</v>
      </c>
      <c r="J331" s="67"/>
      <c r="K331" s="72">
        <f t="shared" si="22"/>
        <v>922.82985438407582</v>
      </c>
      <c r="L331" s="67"/>
      <c r="M331" s="68">
        <f t="shared" si="23"/>
        <v>37096.866575486805</v>
      </c>
      <c r="N331" s="67"/>
      <c r="O331" s="63"/>
      <c r="P331" s="70">
        <v>0</v>
      </c>
      <c r="Q331" s="27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2"/>
      <c r="CU331" s="2"/>
      <c r="CV331" s="2"/>
      <c r="CW331" s="2"/>
      <c r="CX331" s="2"/>
      <c r="CY331" s="2"/>
      <c r="CZ331" s="2"/>
      <c r="DA331" s="2"/>
      <c r="DB331" s="2"/>
      <c r="DC331" s="2"/>
    </row>
    <row r="332" spans="1:107">
      <c r="A332" s="1"/>
      <c r="B332" s="15"/>
      <c r="C332" s="71">
        <v>318</v>
      </c>
      <c r="D332" s="65"/>
      <c r="E332" s="68">
        <f t="shared" si="24"/>
        <v>37096.866575486805</v>
      </c>
      <c r="F332" s="67"/>
      <c r="G332" s="68">
        <f t="shared" si="20"/>
        <v>115.00028638400909</v>
      </c>
      <c r="H332" s="67"/>
      <c r="I332" s="68">
        <f t="shared" si="21"/>
        <v>807.82956800006673</v>
      </c>
      <c r="J332" s="67"/>
      <c r="K332" s="72">
        <f t="shared" si="22"/>
        <v>922.82985438407582</v>
      </c>
      <c r="L332" s="67"/>
      <c r="M332" s="68">
        <f t="shared" si="23"/>
        <v>36289.037007486739</v>
      </c>
      <c r="N332" s="67"/>
      <c r="O332" s="63"/>
      <c r="P332" s="70">
        <v>0</v>
      </c>
      <c r="Q332" s="27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2"/>
      <c r="CU332" s="2"/>
      <c r="CV332" s="2"/>
      <c r="CW332" s="2"/>
      <c r="CX332" s="2"/>
      <c r="CY332" s="2"/>
      <c r="CZ332" s="2"/>
      <c r="DA332" s="2"/>
      <c r="DB332" s="2"/>
      <c r="DC332" s="2"/>
    </row>
    <row r="333" spans="1:107">
      <c r="A333" s="1"/>
      <c r="B333" s="15"/>
      <c r="C333" s="71">
        <v>319</v>
      </c>
      <c r="D333" s="65"/>
      <c r="E333" s="68">
        <f t="shared" si="24"/>
        <v>36289.037007486739</v>
      </c>
      <c r="F333" s="67"/>
      <c r="G333" s="68">
        <f t="shared" si="20"/>
        <v>112.49601472320887</v>
      </c>
      <c r="H333" s="67"/>
      <c r="I333" s="68">
        <f t="shared" si="21"/>
        <v>810.33383966086694</v>
      </c>
      <c r="J333" s="67"/>
      <c r="K333" s="72">
        <f t="shared" si="22"/>
        <v>922.82985438407582</v>
      </c>
      <c r="L333" s="67"/>
      <c r="M333" s="68">
        <f t="shared" si="23"/>
        <v>35478.703167825872</v>
      </c>
      <c r="N333" s="67"/>
      <c r="O333" s="63"/>
      <c r="P333" s="70">
        <v>0</v>
      </c>
      <c r="Q333" s="27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2"/>
      <c r="CU333" s="2"/>
      <c r="CV333" s="2"/>
      <c r="CW333" s="2"/>
      <c r="CX333" s="2"/>
      <c r="CY333" s="2"/>
      <c r="CZ333" s="2"/>
      <c r="DA333" s="2"/>
      <c r="DB333" s="2"/>
      <c r="DC333" s="2"/>
    </row>
    <row r="334" spans="1:107">
      <c r="A334" s="1"/>
      <c r="B334" s="15"/>
      <c r="C334" s="71">
        <v>320</v>
      </c>
      <c r="D334" s="65"/>
      <c r="E334" s="68">
        <f t="shared" si="24"/>
        <v>35478.703167825872</v>
      </c>
      <c r="F334" s="67"/>
      <c r="G334" s="68">
        <f t="shared" si="20"/>
        <v>109.9839798202602</v>
      </c>
      <c r="H334" s="67"/>
      <c r="I334" s="68">
        <f t="shared" si="21"/>
        <v>812.84587456381564</v>
      </c>
      <c r="J334" s="67"/>
      <c r="K334" s="72">
        <f t="shared" si="22"/>
        <v>922.82985438407582</v>
      </c>
      <c r="L334" s="67"/>
      <c r="M334" s="68">
        <f t="shared" si="23"/>
        <v>34665.857293262059</v>
      </c>
      <c r="N334" s="67"/>
      <c r="O334" s="63"/>
      <c r="P334" s="70">
        <v>0</v>
      </c>
      <c r="Q334" s="27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2"/>
      <c r="CU334" s="2"/>
      <c r="CV334" s="2"/>
      <c r="CW334" s="2"/>
      <c r="CX334" s="2"/>
      <c r="CY334" s="2"/>
      <c r="CZ334" s="2"/>
      <c r="DA334" s="2"/>
      <c r="DB334" s="2"/>
      <c r="DC334" s="2"/>
    </row>
    <row r="335" spans="1:107">
      <c r="A335" s="1"/>
      <c r="B335" s="15"/>
      <c r="C335" s="71">
        <v>321</v>
      </c>
      <c r="D335" s="65"/>
      <c r="E335" s="68">
        <f t="shared" si="24"/>
        <v>34665.857293262059</v>
      </c>
      <c r="F335" s="67"/>
      <c r="G335" s="68">
        <f t="shared" si="20"/>
        <v>107.46415760911238</v>
      </c>
      <c r="H335" s="67"/>
      <c r="I335" s="68">
        <f t="shared" si="21"/>
        <v>815.36569677496345</v>
      </c>
      <c r="J335" s="67"/>
      <c r="K335" s="72">
        <f t="shared" si="22"/>
        <v>922.82985438407582</v>
      </c>
      <c r="L335" s="67"/>
      <c r="M335" s="68">
        <f t="shared" si="23"/>
        <v>33850.491596487096</v>
      </c>
      <c r="N335" s="67"/>
      <c r="O335" s="63"/>
      <c r="P335" s="70">
        <v>0</v>
      </c>
      <c r="Q335" s="27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2"/>
      <c r="CU335" s="2"/>
      <c r="CV335" s="2"/>
      <c r="CW335" s="2"/>
      <c r="CX335" s="2"/>
      <c r="CY335" s="2"/>
      <c r="CZ335" s="2"/>
      <c r="DA335" s="2"/>
      <c r="DB335" s="2"/>
      <c r="DC335" s="2"/>
    </row>
    <row r="336" spans="1:107">
      <c r="A336" s="1"/>
      <c r="B336" s="15"/>
      <c r="C336" s="71">
        <v>322</v>
      </c>
      <c r="D336" s="65"/>
      <c r="E336" s="68">
        <f t="shared" si="24"/>
        <v>33850.491596487096</v>
      </c>
      <c r="F336" s="67"/>
      <c r="G336" s="68">
        <f t="shared" ref="G336:G374" si="25">(E336*$G$7)/360*30</f>
        <v>104.93652394910998</v>
      </c>
      <c r="H336" s="67"/>
      <c r="I336" s="68">
        <f t="shared" ref="I336:I374" si="26">IF(ROUND(G336,2)=0,0,-PMT($G$7/12,$G$9,$G$5)-G336)</f>
        <v>817.89333043496583</v>
      </c>
      <c r="J336" s="67"/>
      <c r="K336" s="72">
        <f t="shared" ref="K336:K374" si="27">IF((G336+I336)&lt;0.1,0,G336+I336)</f>
        <v>922.82985438407582</v>
      </c>
      <c r="L336" s="67"/>
      <c r="M336" s="68">
        <f t="shared" ref="M336:M374" si="28">E336-I336</f>
        <v>33032.598266052133</v>
      </c>
      <c r="N336" s="67"/>
      <c r="O336" s="63"/>
      <c r="P336" s="70">
        <v>0</v>
      </c>
      <c r="Q336" s="27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2"/>
      <c r="CU336" s="2"/>
      <c r="CV336" s="2"/>
      <c r="CW336" s="2"/>
      <c r="CX336" s="2"/>
      <c r="CY336" s="2"/>
      <c r="CZ336" s="2"/>
      <c r="DA336" s="2"/>
      <c r="DB336" s="2"/>
      <c r="DC336" s="2"/>
    </row>
    <row r="337" spans="1:107">
      <c r="A337" s="1"/>
      <c r="B337" s="15"/>
      <c r="C337" s="71">
        <v>323</v>
      </c>
      <c r="D337" s="65"/>
      <c r="E337" s="68">
        <f t="shared" si="24"/>
        <v>33032.598266052133</v>
      </c>
      <c r="F337" s="67"/>
      <c r="G337" s="68">
        <f t="shared" si="25"/>
        <v>102.40105462476161</v>
      </c>
      <c r="H337" s="67"/>
      <c r="I337" s="68">
        <f t="shared" si="26"/>
        <v>820.42879975931419</v>
      </c>
      <c r="J337" s="67"/>
      <c r="K337" s="72">
        <f t="shared" si="27"/>
        <v>922.82985438407582</v>
      </c>
      <c r="L337" s="67"/>
      <c r="M337" s="68">
        <f t="shared" si="28"/>
        <v>32212.16946629282</v>
      </c>
      <c r="N337" s="67"/>
      <c r="O337" s="63"/>
      <c r="P337" s="70">
        <v>0</v>
      </c>
      <c r="Q337" s="27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2"/>
      <c r="CU337" s="2"/>
      <c r="CV337" s="2"/>
      <c r="CW337" s="2"/>
      <c r="CX337" s="2"/>
      <c r="CY337" s="2"/>
      <c r="CZ337" s="2"/>
      <c r="DA337" s="2"/>
      <c r="DB337" s="2"/>
      <c r="DC337" s="2"/>
    </row>
    <row r="338" spans="1:107">
      <c r="A338" s="1"/>
      <c r="B338" s="15"/>
      <c r="C338" s="71">
        <v>324</v>
      </c>
      <c r="D338" s="65"/>
      <c r="E338" s="68">
        <f t="shared" si="24"/>
        <v>32212.16946629282</v>
      </c>
      <c r="F338" s="67"/>
      <c r="G338" s="68">
        <f t="shared" si="25"/>
        <v>99.857725345507731</v>
      </c>
      <c r="H338" s="67"/>
      <c r="I338" s="68">
        <f t="shared" si="26"/>
        <v>822.97212903856803</v>
      </c>
      <c r="J338" s="67"/>
      <c r="K338" s="72">
        <f t="shared" si="27"/>
        <v>922.82985438407582</v>
      </c>
      <c r="L338" s="67"/>
      <c r="M338" s="68">
        <f t="shared" si="28"/>
        <v>31389.197337254252</v>
      </c>
      <c r="N338" s="67"/>
      <c r="O338" s="63"/>
      <c r="P338" s="70">
        <v>0</v>
      </c>
      <c r="Q338" s="27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2"/>
      <c r="CU338" s="2"/>
      <c r="CV338" s="2"/>
      <c r="CW338" s="2"/>
      <c r="CX338" s="2"/>
      <c r="CY338" s="2"/>
      <c r="CZ338" s="2"/>
      <c r="DA338" s="2"/>
      <c r="DB338" s="2"/>
      <c r="DC338" s="2"/>
    </row>
    <row r="339" spans="1:107">
      <c r="A339" s="1"/>
      <c r="B339" s="15"/>
      <c r="C339" s="71">
        <v>325</v>
      </c>
      <c r="D339" s="65"/>
      <c r="E339" s="68">
        <f t="shared" si="24"/>
        <v>31389.197337254252</v>
      </c>
      <c r="F339" s="67"/>
      <c r="G339" s="68">
        <f t="shared" si="25"/>
        <v>97.30651174548818</v>
      </c>
      <c r="H339" s="67"/>
      <c r="I339" s="68">
        <f t="shared" si="26"/>
        <v>825.52334263858768</v>
      </c>
      <c r="J339" s="67"/>
      <c r="K339" s="72">
        <f t="shared" si="27"/>
        <v>922.82985438407582</v>
      </c>
      <c r="L339" s="67"/>
      <c r="M339" s="68">
        <f t="shared" si="28"/>
        <v>30563.673994615663</v>
      </c>
      <c r="N339" s="67"/>
      <c r="O339" s="63"/>
      <c r="P339" s="70">
        <v>0</v>
      </c>
      <c r="Q339" s="27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2"/>
      <c r="CU339" s="2"/>
      <c r="CV339" s="2"/>
      <c r="CW339" s="2"/>
      <c r="CX339" s="2"/>
      <c r="CY339" s="2"/>
      <c r="CZ339" s="2"/>
      <c r="DA339" s="2"/>
      <c r="DB339" s="2"/>
      <c r="DC339" s="2"/>
    </row>
    <row r="340" spans="1:107">
      <c r="A340" s="1"/>
      <c r="B340" s="15"/>
      <c r="C340" s="71">
        <v>326</v>
      </c>
      <c r="D340" s="65"/>
      <c r="E340" s="68">
        <f t="shared" si="24"/>
        <v>30563.673994615663</v>
      </c>
      <c r="F340" s="67"/>
      <c r="G340" s="68">
        <f t="shared" si="25"/>
        <v>94.747389383308544</v>
      </c>
      <c r="H340" s="67"/>
      <c r="I340" s="68">
        <f t="shared" si="26"/>
        <v>828.08246500076723</v>
      </c>
      <c r="J340" s="67"/>
      <c r="K340" s="72">
        <f t="shared" si="27"/>
        <v>922.82985438407582</v>
      </c>
      <c r="L340" s="67"/>
      <c r="M340" s="68">
        <f t="shared" si="28"/>
        <v>29735.591529614896</v>
      </c>
      <c r="N340" s="67"/>
      <c r="O340" s="63"/>
      <c r="P340" s="70">
        <v>0</v>
      </c>
      <c r="Q340" s="27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2"/>
      <c r="CU340" s="2"/>
      <c r="CV340" s="2"/>
      <c r="CW340" s="2"/>
      <c r="CX340" s="2"/>
      <c r="CY340" s="2"/>
      <c r="CZ340" s="2"/>
      <c r="DA340" s="2"/>
      <c r="DB340" s="2"/>
      <c r="DC340" s="2"/>
    </row>
    <row r="341" spans="1:107">
      <c r="A341" s="1"/>
      <c r="B341" s="15"/>
      <c r="C341" s="71">
        <v>327</v>
      </c>
      <c r="D341" s="65"/>
      <c r="E341" s="68">
        <f t="shared" si="24"/>
        <v>29735.591529614896</v>
      </c>
      <c r="F341" s="67"/>
      <c r="G341" s="68">
        <f t="shared" si="25"/>
        <v>92.180333741806166</v>
      </c>
      <c r="H341" s="67"/>
      <c r="I341" s="68">
        <f t="shared" si="26"/>
        <v>830.64952064226964</v>
      </c>
      <c r="J341" s="67"/>
      <c r="K341" s="72">
        <f t="shared" si="27"/>
        <v>922.82985438407582</v>
      </c>
      <c r="L341" s="67"/>
      <c r="M341" s="68">
        <f t="shared" si="28"/>
        <v>28904.942008972626</v>
      </c>
      <c r="N341" s="67"/>
      <c r="O341" s="63"/>
      <c r="P341" s="70">
        <v>0</v>
      </c>
      <c r="Q341" s="27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2"/>
      <c r="CU341" s="2"/>
      <c r="CV341" s="2"/>
      <c r="CW341" s="2"/>
      <c r="CX341" s="2"/>
      <c r="CY341" s="2"/>
      <c r="CZ341" s="2"/>
      <c r="DA341" s="2"/>
      <c r="DB341" s="2"/>
      <c r="DC341" s="2"/>
    </row>
    <row r="342" spans="1:107">
      <c r="A342" s="1"/>
      <c r="B342" s="15"/>
      <c r="C342" s="71">
        <v>328</v>
      </c>
      <c r="D342" s="65"/>
      <c r="E342" s="68">
        <f t="shared" ref="E342:E374" si="29">IF((M341-P341)&lt;0,0,(M341-P341))</f>
        <v>28904.942008972626</v>
      </c>
      <c r="F342" s="67"/>
      <c r="G342" s="68">
        <f t="shared" si="25"/>
        <v>89.605320227815128</v>
      </c>
      <c r="H342" s="67"/>
      <c r="I342" s="68">
        <f t="shared" si="26"/>
        <v>833.22453415626069</v>
      </c>
      <c r="J342" s="67"/>
      <c r="K342" s="72">
        <f t="shared" si="27"/>
        <v>922.82985438407582</v>
      </c>
      <c r="L342" s="67"/>
      <c r="M342" s="68">
        <f t="shared" si="28"/>
        <v>28071.717474816367</v>
      </c>
      <c r="N342" s="67"/>
      <c r="O342" s="63"/>
      <c r="P342" s="70">
        <v>0</v>
      </c>
      <c r="Q342" s="27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2"/>
      <c r="CU342" s="2"/>
      <c r="CV342" s="2"/>
      <c r="CW342" s="2"/>
      <c r="CX342" s="2"/>
      <c r="CY342" s="2"/>
      <c r="CZ342" s="2"/>
      <c r="DA342" s="2"/>
      <c r="DB342" s="2"/>
      <c r="DC342" s="2"/>
    </row>
    <row r="343" spans="1:107">
      <c r="A343" s="1"/>
      <c r="B343" s="15"/>
      <c r="C343" s="71">
        <v>329</v>
      </c>
      <c r="D343" s="65"/>
      <c r="E343" s="68">
        <f t="shared" si="29"/>
        <v>28071.717474816367</v>
      </c>
      <c r="F343" s="67"/>
      <c r="G343" s="68">
        <f t="shared" si="25"/>
        <v>87.022324171930734</v>
      </c>
      <c r="H343" s="67"/>
      <c r="I343" s="68">
        <f t="shared" si="26"/>
        <v>835.80753021214514</v>
      </c>
      <c r="J343" s="67"/>
      <c r="K343" s="72">
        <f t="shared" si="27"/>
        <v>922.82985438407582</v>
      </c>
      <c r="L343" s="67"/>
      <c r="M343" s="68">
        <f t="shared" si="28"/>
        <v>27235.909944604224</v>
      </c>
      <c r="N343" s="67"/>
      <c r="O343" s="63"/>
      <c r="P343" s="70">
        <v>0</v>
      </c>
      <c r="Q343" s="27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2"/>
      <c r="CU343" s="2"/>
      <c r="CV343" s="2"/>
      <c r="CW343" s="2"/>
      <c r="CX343" s="2"/>
      <c r="CY343" s="2"/>
      <c r="CZ343" s="2"/>
      <c r="DA343" s="2"/>
      <c r="DB343" s="2"/>
      <c r="DC343" s="2"/>
    </row>
    <row r="344" spans="1:107">
      <c r="A344" s="1"/>
      <c r="B344" s="15"/>
      <c r="C344" s="71">
        <v>330</v>
      </c>
      <c r="D344" s="65"/>
      <c r="E344" s="68">
        <f t="shared" si="29"/>
        <v>27235.909944604224</v>
      </c>
      <c r="F344" s="67"/>
      <c r="G344" s="68">
        <f t="shared" si="25"/>
        <v>84.431320828273087</v>
      </c>
      <c r="H344" s="67"/>
      <c r="I344" s="68">
        <f t="shared" si="26"/>
        <v>838.39853355580271</v>
      </c>
      <c r="J344" s="67"/>
      <c r="K344" s="72">
        <f t="shared" si="27"/>
        <v>922.82985438407582</v>
      </c>
      <c r="L344" s="67"/>
      <c r="M344" s="68">
        <f t="shared" si="28"/>
        <v>26397.511411048421</v>
      </c>
      <c r="N344" s="67"/>
      <c r="O344" s="63"/>
      <c r="P344" s="70">
        <v>0</v>
      </c>
      <c r="Q344" s="27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2"/>
      <c r="CU344" s="2"/>
      <c r="CV344" s="2"/>
      <c r="CW344" s="2"/>
      <c r="CX344" s="2"/>
      <c r="CY344" s="2"/>
      <c r="CZ344" s="2"/>
      <c r="DA344" s="2"/>
      <c r="DB344" s="2"/>
      <c r="DC344" s="2"/>
    </row>
    <row r="345" spans="1:107">
      <c r="A345" s="1"/>
      <c r="B345" s="15"/>
      <c r="C345" s="71">
        <v>331</v>
      </c>
      <c r="D345" s="65"/>
      <c r="E345" s="68">
        <f t="shared" si="29"/>
        <v>26397.511411048421</v>
      </c>
      <c r="F345" s="67"/>
      <c r="G345" s="68">
        <f t="shared" si="25"/>
        <v>81.832285374250105</v>
      </c>
      <c r="H345" s="67"/>
      <c r="I345" s="68">
        <f t="shared" si="26"/>
        <v>840.99756900982572</v>
      </c>
      <c r="J345" s="67"/>
      <c r="K345" s="72">
        <f t="shared" si="27"/>
        <v>922.82985438407582</v>
      </c>
      <c r="L345" s="67"/>
      <c r="M345" s="68">
        <f t="shared" si="28"/>
        <v>25556.513842038596</v>
      </c>
      <c r="N345" s="67"/>
      <c r="O345" s="63"/>
      <c r="P345" s="70">
        <v>0</v>
      </c>
      <c r="Q345" s="27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2"/>
      <c r="CU345" s="2"/>
      <c r="CV345" s="2"/>
      <c r="CW345" s="2"/>
      <c r="CX345" s="2"/>
      <c r="CY345" s="2"/>
      <c r="CZ345" s="2"/>
      <c r="DA345" s="2"/>
      <c r="DB345" s="2"/>
      <c r="DC345" s="2"/>
    </row>
    <row r="346" spans="1:107">
      <c r="A346" s="1"/>
      <c r="B346" s="15"/>
      <c r="C346" s="71">
        <v>332</v>
      </c>
      <c r="D346" s="65"/>
      <c r="E346" s="68">
        <f t="shared" si="29"/>
        <v>25556.513842038596</v>
      </c>
      <c r="F346" s="67"/>
      <c r="G346" s="68">
        <f t="shared" si="25"/>
        <v>79.225192910319649</v>
      </c>
      <c r="H346" s="67"/>
      <c r="I346" s="68">
        <f t="shared" si="26"/>
        <v>843.60466147375621</v>
      </c>
      <c r="J346" s="67"/>
      <c r="K346" s="72">
        <f t="shared" si="27"/>
        <v>922.82985438407582</v>
      </c>
      <c r="L346" s="67"/>
      <c r="M346" s="68">
        <f t="shared" si="28"/>
        <v>24712.909180564839</v>
      </c>
      <c r="N346" s="67"/>
      <c r="O346" s="63"/>
      <c r="P346" s="70">
        <v>0</v>
      </c>
      <c r="Q346" s="27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2"/>
      <c r="CU346" s="2"/>
      <c r="CV346" s="2"/>
      <c r="CW346" s="2"/>
      <c r="CX346" s="2"/>
      <c r="CY346" s="2"/>
      <c r="CZ346" s="2"/>
      <c r="DA346" s="2"/>
      <c r="DB346" s="2"/>
      <c r="DC346" s="2"/>
    </row>
    <row r="347" spans="1:107">
      <c r="A347" s="1"/>
      <c r="B347" s="15"/>
      <c r="C347" s="71">
        <v>333</v>
      </c>
      <c r="D347" s="65"/>
      <c r="E347" s="68">
        <f t="shared" si="29"/>
        <v>24712.909180564839</v>
      </c>
      <c r="F347" s="67"/>
      <c r="G347" s="68">
        <f t="shared" si="25"/>
        <v>76.610018459750989</v>
      </c>
      <c r="H347" s="67"/>
      <c r="I347" s="68">
        <f t="shared" si="26"/>
        <v>846.2198359243248</v>
      </c>
      <c r="J347" s="67"/>
      <c r="K347" s="72">
        <f t="shared" si="27"/>
        <v>922.82985438407582</v>
      </c>
      <c r="L347" s="67"/>
      <c r="M347" s="68">
        <f t="shared" si="28"/>
        <v>23866.689344640516</v>
      </c>
      <c r="N347" s="67"/>
      <c r="O347" s="63"/>
      <c r="P347" s="70">
        <v>0</v>
      </c>
      <c r="Q347" s="27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2"/>
      <c r="CU347" s="2"/>
      <c r="CV347" s="2"/>
      <c r="CW347" s="2"/>
      <c r="CX347" s="2"/>
      <c r="CY347" s="2"/>
      <c r="CZ347" s="2"/>
      <c r="DA347" s="2"/>
      <c r="DB347" s="2"/>
      <c r="DC347" s="2"/>
    </row>
    <row r="348" spans="1:107">
      <c r="A348" s="1"/>
      <c r="B348" s="15"/>
      <c r="C348" s="71">
        <v>334</v>
      </c>
      <c r="D348" s="65"/>
      <c r="E348" s="68">
        <f t="shared" si="29"/>
        <v>23866.689344640516</v>
      </c>
      <c r="F348" s="67"/>
      <c r="G348" s="68">
        <f t="shared" si="25"/>
        <v>73.986736968385586</v>
      </c>
      <c r="H348" s="67"/>
      <c r="I348" s="68">
        <f t="shared" si="26"/>
        <v>848.84311741569024</v>
      </c>
      <c r="J348" s="67"/>
      <c r="K348" s="72">
        <f t="shared" si="27"/>
        <v>922.82985438407582</v>
      </c>
      <c r="L348" s="67"/>
      <c r="M348" s="68">
        <f t="shared" si="28"/>
        <v>23017.846227224825</v>
      </c>
      <c r="N348" s="67"/>
      <c r="O348" s="63"/>
      <c r="P348" s="70">
        <v>0</v>
      </c>
      <c r="Q348" s="27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2"/>
      <c r="CU348" s="2"/>
      <c r="CV348" s="2"/>
      <c r="CW348" s="2"/>
      <c r="CX348" s="2"/>
      <c r="CY348" s="2"/>
      <c r="CZ348" s="2"/>
      <c r="DA348" s="2"/>
      <c r="DB348" s="2"/>
      <c r="DC348" s="2"/>
    </row>
    <row r="349" spans="1:107">
      <c r="A349" s="1"/>
      <c r="B349" s="15"/>
      <c r="C349" s="71">
        <v>335</v>
      </c>
      <c r="D349" s="65"/>
      <c r="E349" s="68">
        <f t="shared" si="29"/>
        <v>23017.846227224825</v>
      </c>
      <c r="F349" s="67"/>
      <c r="G349" s="68">
        <f t="shared" si="25"/>
        <v>71.355323304396961</v>
      </c>
      <c r="H349" s="67"/>
      <c r="I349" s="68">
        <f t="shared" si="26"/>
        <v>851.47453107967885</v>
      </c>
      <c r="J349" s="67"/>
      <c r="K349" s="72">
        <f t="shared" si="27"/>
        <v>922.82985438407582</v>
      </c>
      <c r="L349" s="67"/>
      <c r="M349" s="68">
        <f t="shared" si="28"/>
        <v>22166.371696145146</v>
      </c>
      <c r="N349" s="67"/>
      <c r="O349" s="63"/>
      <c r="P349" s="70">
        <v>0</v>
      </c>
      <c r="Q349" s="27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2"/>
      <c r="CU349" s="2"/>
      <c r="CV349" s="2"/>
      <c r="CW349" s="2"/>
      <c r="CX349" s="2"/>
      <c r="CY349" s="2"/>
      <c r="CZ349" s="2"/>
      <c r="DA349" s="2"/>
      <c r="DB349" s="2"/>
      <c r="DC349" s="2"/>
    </row>
    <row r="350" spans="1:107">
      <c r="A350" s="1"/>
      <c r="B350" s="15"/>
      <c r="C350" s="71">
        <v>336</v>
      </c>
      <c r="D350" s="65"/>
      <c r="E350" s="68">
        <f t="shared" si="29"/>
        <v>22166.371696145146</v>
      </c>
      <c r="F350" s="67"/>
      <c r="G350" s="68">
        <f t="shared" si="25"/>
        <v>68.715752258049946</v>
      </c>
      <c r="H350" s="67"/>
      <c r="I350" s="68">
        <f t="shared" si="26"/>
        <v>854.11410212602584</v>
      </c>
      <c r="J350" s="67"/>
      <c r="K350" s="72">
        <f t="shared" si="27"/>
        <v>922.82985438407582</v>
      </c>
      <c r="L350" s="67"/>
      <c r="M350" s="68">
        <f t="shared" si="28"/>
        <v>21312.25759401912</v>
      </c>
      <c r="N350" s="67"/>
      <c r="O350" s="63"/>
      <c r="P350" s="70">
        <v>0</v>
      </c>
      <c r="Q350" s="27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2"/>
      <c r="CU350" s="2"/>
      <c r="CV350" s="2"/>
      <c r="CW350" s="2"/>
      <c r="CX350" s="2"/>
      <c r="CY350" s="2"/>
      <c r="CZ350" s="2"/>
      <c r="DA350" s="2"/>
      <c r="DB350" s="2"/>
      <c r="DC350" s="2"/>
    </row>
    <row r="351" spans="1:107">
      <c r="A351" s="1"/>
      <c r="B351" s="15"/>
      <c r="C351" s="71">
        <v>337</v>
      </c>
      <c r="D351" s="65"/>
      <c r="E351" s="68">
        <f t="shared" si="29"/>
        <v>21312.25759401912</v>
      </c>
      <c r="F351" s="67"/>
      <c r="G351" s="68">
        <f t="shared" si="25"/>
        <v>66.067998541459275</v>
      </c>
      <c r="H351" s="67"/>
      <c r="I351" s="68">
        <f t="shared" si="26"/>
        <v>856.76185584261657</v>
      </c>
      <c r="J351" s="67"/>
      <c r="K351" s="72">
        <f t="shared" si="27"/>
        <v>922.82985438407582</v>
      </c>
      <c r="L351" s="67"/>
      <c r="M351" s="68">
        <f t="shared" si="28"/>
        <v>20455.495738176505</v>
      </c>
      <c r="N351" s="67"/>
      <c r="O351" s="63"/>
      <c r="P351" s="70">
        <v>0</v>
      </c>
      <c r="Q351" s="27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2"/>
      <c r="CU351" s="2"/>
      <c r="CV351" s="2"/>
      <c r="CW351" s="2"/>
      <c r="CX351" s="2"/>
      <c r="CY351" s="2"/>
      <c r="CZ351" s="2"/>
      <c r="DA351" s="2"/>
      <c r="DB351" s="2"/>
      <c r="DC351" s="2"/>
    </row>
    <row r="352" spans="1:107">
      <c r="A352" s="1"/>
      <c r="B352" s="15"/>
      <c r="C352" s="71">
        <v>338</v>
      </c>
      <c r="D352" s="65"/>
      <c r="E352" s="68">
        <f t="shared" si="29"/>
        <v>20455.495738176505</v>
      </c>
      <c r="F352" s="67"/>
      <c r="G352" s="68">
        <f t="shared" si="25"/>
        <v>63.412036788347166</v>
      </c>
      <c r="H352" s="67"/>
      <c r="I352" s="68">
        <f t="shared" si="26"/>
        <v>859.41781759572859</v>
      </c>
      <c r="J352" s="67"/>
      <c r="K352" s="72">
        <f t="shared" si="27"/>
        <v>922.82985438407582</v>
      </c>
      <c r="L352" s="67"/>
      <c r="M352" s="68">
        <f t="shared" si="28"/>
        <v>19596.077920580778</v>
      </c>
      <c r="N352" s="67"/>
      <c r="O352" s="63"/>
      <c r="P352" s="70">
        <v>0</v>
      </c>
      <c r="Q352" s="27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2"/>
      <c r="CU352" s="2"/>
      <c r="CV352" s="2"/>
      <c r="CW352" s="2"/>
      <c r="CX352" s="2"/>
      <c r="CY352" s="2"/>
      <c r="CZ352" s="2"/>
      <c r="DA352" s="2"/>
      <c r="DB352" s="2"/>
      <c r="DC352" s="2"/>
    </row>
    <row r="353" spans="1:107">
      <c r="A353" s="1"/>
      <c r="B353" s="15"/>
      <c r="C353" s="71">
        <v>339</v>
      </c>
      <c r="D353" s="65"/>
      <c r="E353" s="68">
        <f t="shared" si="29"/>
        <v>19596.077920580778</v>
      </c>
      <c r="F353" s="67"/>
      <c r="G353" s="68">
        <f t="shared" si="25"/>
        <v>60.747841553800399</v>
      </c>
      <c r="H353" s="67"/>
      <c r="I353" s="68">
        <f t="shared" si="26"/>
        <v>862.0820128302754</v>
      </c>
      <c r="J353" s="67"/>
      <c r="K353" s="72">
        <f t="shared" si="27"/>
        <v>922.82985438407582</v>
      </c>
      <c r="L353" s="67"/>
      <c r="M353" s="68">
        <f t="shared" si="28"/>
        <v>18733.995907750501</v>
      </c>
      <c r="N353" s="67"/>
      <c r="O353" s="63"/>
      <c r="P353" s="70">
        <v>0</v>
      </c>
      <c r="Q353" s="27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2"/>
      <c r="CU353" s="2"/>
      <c r="CV353" s="2"/>
      <c r="CW353" s="2"/>
      <c r="CX353" s="2"/>
      <c r="CY353" s="2"/>
      <c r="CZ353" s="2"/>
      <c r="DA353" s="2"/>
      <c r="DB353" s="2"/>
      <c r="DC353" s="2"/>
    </row>
    <row r="354" spans="1:107">
      <c r="A354" s="1"/>
      <c r="B354" s="15"/>
      <c r="C354" s="71">
        <v>340</v>
      </c>
      <c r="D354" s="65"/>
      <c r="E354" s="68">
        <f t="shared" si="29"/>
        <v>18733.995907750501</v>
      </c>
      <c r="F354" s="67"/>
      <c r="G354" s="68">
        <f t="shared" si="25"/>
        <v>58.07538731402655</v>
      </c>
      <c r="H354" s="67"/>
      <c r="I354" s="68">
        <f t="shared" si="26"/>
        <v>864.75446707004926</v>
      </c>
      <c r="J354" s="67"/>
      <c r="K354" s="72">
        <f t="shared" si="27"/>
        <v>922.82985438407582</v>
      </c>
      <c r="L354" s="67"/>
      <c r="M354" s="68">
        <f t="shared" si="28"/>
        <v>17869.241440680453</v>
      </c>
      <c r="N354" s="67"/>
      <c r="O354" s="63"/>
      <c r="P354" s="70">
        <v>0</v>
      </c>
      <c r="Q354" s="27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2"/>
      <c r="CU354" s="2"/>
      <c r="CV354" s="2"/>
      <c r="CW354" s="2"/>
      <c r="CX354" s="2"/>
      <c r="CY354" s="2"/>
      <c r="CZ354" s="2"/>
      <c r="DA354" s="2"/>
      <c r="DB354" s="2"/>
      <c r="DC354" s="2"/>
    </row>
    <row r="355" spans="1:107">
      <c r="A355" s="1"/>
      <c r="B355" s="15"/>
      <c r="C355" s="71">
        <v>341</v>
      </c>
      <c r="D355" s="65"/>
      <c r="E355" s="68">
        <f t="shared" si="29"/>
        <v>17869.241440680453</v>
      </c>
      <c r="F355" s="67"/>
      <c r="G355" s="68">
        <f t="shared" si="25"/>
        <v>55.394648466109402</v>
      </c>
      <c r="H355" s="67"/>
      <c r="I355" s="68">
        <f t="shared" si="26"/>
        <v>867.43520591796641</v>
      </c>
      <c r="J355" s="67"/>
      <c r="K355" s="72">
        <f t="shared" si="27"/>
        <v>922.82985438407582</v>
      </c>
      <c r="L355" s="67"/>
      <c r="M355" s="68">
        <f t="shared" si="28"/>
        <v>17001.806234762487</v>
      </c>
      <c r="N355" s="67"/>
      <c r="O355" s="63"/>
      <c r="P355" s="70">
        <v>0</v>
      </c>
      <c r="Q355" s="27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2"/>
      <c r="CU355" s="2"/>
      <c r="CV355" s="2"/>
      <c r="CW355" s="2"/>
      <c r="CX355" s="2"/>
      <c r="CY355" s="2"/>
      <c r="CZ355" s="2"/>
      <c r="DA355" s="2"/>
      <c r="DB355" s="2"/>
      <c r="DC355" s="2"/>
    </row>
    <row r="356" spans="1:107">
      <c r="A356" s="1"/>
      <c r="B356" s="15"/>
      <c r="C356" s="71">
        <v>342</v>
      </c>
      <c r="D356" s="65"/>
      <c r="E356" s="68">
        <f t="shared" si="29"/>
        <v>17001.806234762487</v>
      </c>
      <c r="F356" s="67"/>
      <c r="G356" s="68">
        <f t="shared" si="25"/>
        <v>52.705599327763707</v>
      </c>
      <c r="H356" s="67"/>
      <c r="I356" s="68">
        <f t="shared" si="26"/>
        <v>870.12425505631211</v>
      </c>
      <c r="J356" s="67"/>
      <c r="K356" s="72">
        <f t="shared" si="27"/>
        <v>922.82985438407582</v>
      </c>
      <c r="L356" s="67"/>
      <c r="M356" s="68">
        <f t="shared" si="28"/>
        <v>16131.681979706174</v>
      </c>
      <c r="N356" s="67"/>
      <c r="O356" s="63"/>
      <c r="P356" s="70">
        <v>0</v>
      </c>
      <c r="Q356" s="27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2"/>
      <c r="CU356" s="2"/>
      <c r="CV356" s="2"/>
      <c r="CW356" s="2"/>
      <c r="CX356" s="2"/>
      <c r="CY356" s="2"/>
      <c r="CZ356" s="2"/>
      <c r="DA356" s="2"/>
      <c r="DB356" s="2"/>
      <c r="DC356" s="2"/>
    </row>
    <row r="357" spans="1:107">
      <c r="A357" s="1"/>
      <c r="B357" s="15"/>
      <c r="C357" s="71">
        <v>343</v>
      </c>
      <c r="D357" s="65"/>
      <c r="E357" s="68">
        <f t="shared" si="29"/>
        <v>16131.681979706174</v>
      </c>
      <c r="F357" s="67"/>
      <c r="G357" s="68">
        <f t="shared" si="25"/>
        <v>50.008214137089141</v>
      </c>
      <c r="H357" s="67"/>
      <c r="I357" s="68">
        <f t="shared" si="26"/>
        <v>872.8216402469867</v>
      </c>
      <c r="J357" s="67"/>
      <c r="K357" s="72">
        <f t="shared" si="27"/>
        <v>922.82985438407582</v>
      </c>
      <c r="L357" s="67"/>
      <c r="M357" s="68">
        <f t="shared" si="28"/>
        <v>15258.860339459188</v>
      </c>
      <c r="N357" s="67"/>
      <c r="O357" s="63"/>
      <c r="P357" s="70">
        <v>0</v>
      </c>
      <c r="Q357" s="27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2"/>
      <c r="CU357" s="2"/>
      <c r="CV357" s="2"/>
      <c r="CW357" s="2"/>
      <c r="CX357" s="2"/>
      <c r="CY357" s="2"/>
      <c r="CZ357" s="2"/>
      <c r="DA357" s="2"/>
      <c r="DB357" s="2"/>
      <c r="DC357" s="2"/>
    </row>
    <row r="358" spans="1:107">
      <c r="A358" s="1"/>
      <c r="B358" s="15"/>
      <c r="C358" s="71">
        <v>344</v>
      </c>
      <c r="D358" s="65"/>
      <c r="E358" s="68">
        <f t="shared" si="29"/>
        <v>15258.860339459188</v>
      </c>
      <c r="F358" s="67"/>
      <c r="G358" s="68">
        <f t="shared" si="25"/>
        <v>47.302467052323479</v>
      </c>
      <c r="H358" s="67"/>
      <c r="I358" s="68">
        <f t="shared" si="26"/>
        <v>875.52738733175238</v>
      </c>
      <c r="J358" s="67"/>
      <c r="K358" s="72">
        <f t="shared" si="27"/>
        <v>922.82985438407582</v>
      </c>
      <c r="L358" s="67"/>
      <c r="M358" s="68">
        <f t="shared" si="28"/>
        <v>14383.332952127435</v>
      </c>
      <c r="N358" s="67"/>
      <c r="O358" s="63"/>
      <c r="P358" s="70">
        <v>0</v>
      </c>
      <c r="Q358" s="27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2"/>
      <c r="CU358" s="2"/>
      <c r="CV358" s="2"/>
      <c r="CW358" s="2"/>
      <c r="CX358" s="2"/>
      <c r="CY358" s="2"/>
      <c r="CZ358" s="2"/>
      <c r="DA358" s="2"/>
      <c r="DB358" s="2"/>
      <c r="DC358" s="2"/>
    </row>
    <row r="359" spans="1:107">
      <c r="A359" s="1"/>
      <c r="B359" s="15"/>
      <c r="C359" s="71">
        <v>345</v>
      </c>
      <c r="D359" s="65"/>
      <c r="E359" s="68">
        <f t="shared" si="29"/>
        <v>14383.332952127435</v>
      </c>
      <c r="F359" s="67"/>
      <c r="G359" s="68">
        <f t="shared" si="25"/>
        <v>44.588332151595047</v>
      </c>
      <c r="H359" s="67"/>
      <c r="I359" s="68">
        <f t="shared" si="26"/>
        <v>878.24152223248075</v>
      </c>
      <c r="J359" s="67"/>
      <c r="K359" s="72">
        <f t="shared" si="27"/>
        <v>922.82985438407582</v>
      </c>
      <c r="L359" s="67"/>
      <c r="M359" s="68">
        <f t="shared" si="28"/>
        <v>13505.091429894954</v>
      </c>
      <c r="N359" s="67"/>
      <c r="O359" s="63"/>
      <c r="P359" s="70">
        <v>0</v>
      </c>
      <c r="Q359" s="27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2"/>
      <c r="CU359" s="2"/>
      <c r="CV359" s="2"/>
      <c r="CW359" s="2"/>
      <c r="CX359" s="2"/>
      <c r="CY359" s="2"/>
      <c r="CZ359" s="2"/>
      <c r="DA359" s="2"/>
      <c r="DB359" s="2"/>
      <c r="DC359" s="2"/>
    </row>
    <row r="360" spans="1:107">
      <c r="A360" s="1"/>
      <c r="B360" s="15"/>
      <c r="C360" s="71">
        <v>346</v>
      </c>
      <c r="D360" s="65"/>
      <c r="E360" s="68">
        <f t="shared" si="29"/>
        <v>13505.091429894954</v>
      </c>
      <c r="F360" s="67"/>
      <c r="G360" s="68">
        <f t="shared" si="25"/>
        <v>41.865783432674355</v>
      </c>
      <c r="H360" s="67"/>
      <c r="I360" s="68">
        <f t="shared" si="26"/>
        <v>880.96407095140148</v>
      </c>
      <c r="J360" s="67"/>
      <c r="K360" s="72">
        <f t="shared" si="27"/>
        <v>922.82985438407582</v>
      </c>
      <c r="L360" s="67"/>
      <c r="M360" s="68">
        <f t="shared" si="28"/>
        <v>12624.127358943551</v>
      </c>
      <c r="N360" s="67"/>
      <c r="O360" s="63"/>
      <c r="P360" s="70">
        <v>0</v>
      </c>
      <c r="Q360" s="27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2"/>
      <c r="CU360" s="2"/>
      <c r="CV360" s="2"/>
      <c r="CW360" s="2"/>
      <c r="CX360" s="2"/>
      <c r="CY360" s="2"/>
      <c r="CZ360" s="2"/>
      <c r="DA360" s="2"/>
      <c r="DB360" s="2"/>
      <c r="DC360" s="2"/>
    </row>
    <row r="361" spans="1:107">
      <c r="A361" s="1"/>
      <c r="B361" s="15"/>
      <c r="C361" s="71">
        <v>347</v>
      </c>
      <c r="D361" s="65"/>
      <c r="E361" s="68">
        <f t="shared" si="29"/>
        <v>12624.127358943551</v>
      </c>
      <c r="F361" s="67"/>
      <c r="G361" s="68">
        <f t="shared" si="25"/>
        <v>39.134794812725005</v>
      </c>
      <c r="H361" s="67"/>
      <c r="I361" s="68">
        <f t="shared" si="26"/>
        <v>883.69505957135084</v>
      </c>
      <c r="J361" s="67"/>
      <c r="K361" s="72">
        <f t="shared" si="27"/>
        <v>922.82985438407582</v>
      </c>
      <c r="L361" s="67"/>
      <c r="M361" s="68">
        <f t="shared" si="28"/>
        <v>11740.4322993722</v>
      </c>
      <c r="N361" s="67"/>
      <c r="O361" s="63"/>
      <c r="P361" s="70">
        <v>0</v>
      </c>
      <c r="Q361" s="27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2"/>
      <c r="CU361" s="2"/>
      <c r="CV361" s="2"/>
      <c r="CW361" s="2"/>
      <c r="CX361" s="2"/>
      <c r="CY361" s="2"/>
      <c r="CZ361" s="2"/>
      <c r="DA361" s="2"/>
      <c r="DB361" s="2"/>
      <c r="DC361" s="2"/>
    </row>
    <row r="362" spans="1:107">
      <c r="A362" s="1"/>
      <c r="B362" s="15"/>
      <c r="C362" s="71">
        <v>348</v>
      </c>
      <c r="D362" s="65"/>
      <c r="E362" s="68">
        <f t="shared" si="29"/>
        <v>11740.4322993722</v>
      </c>
      <c r="F362" s="67"/>
      <c r="G362" s="68">
        <f t="shared" si="25"/>
        <v>36.395340128053817</v>
      </c>
      <c r="H362" s="67"/>
      <c r="I362" s="68">
        <f t="shared" si="26"/>
        <v>886.434514256022</v>
      </c>
      <c r="J362" s="67"/>
      <c r="K362" s="72">
        <f t="shared" si="27"/>
        <v>922.82985438407582</v>
      </c>
      <c r="L362" s="67"/>
      <c r="M362" s="68">
        <f t="shared" si="28"/>
        <v>10853.997785116178</v>
      </c>
      <c r="N362" s="67"/>
      <c r="O362" s="63"/>
      <c r="P362" s="70">
        <v>0</v>
      </c>
      <c r="Q362" s="27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2"/>
      <c r="CU362" s="2"/>
      <c r="CV362" s="2"/>
      <c r="CW362" s="2"/>
      <c r="CX362" s="2"/>
      <c r="CY362" s="2"/>
      <c r="CZ362" s="2"/>
      <c r="DA362" s="2"/>
      <c r="DB362" s="2"/>
      <c r="DC362" s="2"/>
    </row>
    <row r="363" spans="1:107">
      <c r="A363" s="1"/>
      <c r="B363" s="15"/>
      <c r="C363" s="71">
        <v>349</v>
      </c>
      <c r="D363" s="65"/>
      <c r="E363" s="68">
        <f t="shared" si="29"/>
        <v>10853.997785116178</v>
      </c>
      <c r="F363" s="67"/>
      <c r="G363" s="68">
        <f t="shared" si="25"/>
        <v>33.647393133860149</v>
      </c>
      <c r="H363" s="67"/>
      <c r="I363" s="68">
        <f t="shared" si="26"/>
        <v>889.18246125021562</v>
      </c>
      <c r="J363" s="67"/>
      <c r="K363" s="72">
        <f t="shared" si="27"/>
        <v>922.82985438407582</v>
      </c>
      <c r="L363" s="67"/>
      <c r="M363" s="68">
        <f t="shared" si="28"/>
        <v>9964.8153238659634</v>
      </c>
      <c r="N363" s="67"/>
      <c r="O363" s="63"/>
      <c r="P363" s="70">
        <v>0</v>
      </c>
      <c r="Q363" s="27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2"/>
      <c r="CU363" s="2"/>
      <c r="CV363" s="2"/>
      <c r="CW363" s="2"/>
      <c r="CX363" s="2"/>
      <c r="CY363" s="2"/>
      <c r="CZ363" s="2"/>
      <c r="DA363" s="2"/>
      <c r="DB363" s="2"/>
      <c r="DC363" s="2"/>
    </row>
    <row r="364" spans="1:107">
      <c r="A364" s="1"/>
      <c r="B364" s="15"/>
      <c r="C364" s="71">
        <v>350</v>
      </c>
      <c r="D364" s="65"/>
      <c r="E364" s="68">
        <f t="shared" si="29"/>
        <v>9964.8153238659634</v>
      </c>
      <c r="F364" s="67"/>
      <c r="G364" s="68">
        <f t="shared" si="25"/>
        <v>30.890927503984486</v>
      </c>
      <c r="H364" s="67"/>
      <c r="I364" s="68">
        <f t="shared" si="26"/>
        <v>891.93892688009134</v>
      </c>
      <c r="J364" s="67"/>
      <c r="K364" s="72">
        <f t="shared" si="27"/>
        <v>922.82985438407582</v>
      </c>
      <c r="L364" s="67"/>
      <c r="M364" s="68">
        <f t="shared" si="28"/>
        <v>9072.8763969858719</v>
      </c>
      <c r="N364" s="67"/>
      <c r="O364" s="63"/>
      <c r="P364" s="70">
        <v>0</v>
      </c>
      <c r="Q364" s="27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2"/>
      <c r="CU364" s="2"/>
      <c r="CV364" s="2"/>
      <c r="CW364" s="2"/>
      <c r="CX364" s="2"/>
      <c r="CY364" s="2"/>
      <c r="CZ364" s="2"/>
      <c r="DA364" s="2"/>
      <c r="DB364" s="2"/>
      <c r="DC364" s="2"/>
    </row>
    <row r="365" spans="1:107">
      <c r="A365" s="1"/>
      <c r="B365" s="15"/>
      <c r="C365" s="71">
        <v>351</v>
      </c>
      <c r="D365" s="65"/>
      <c r="E365" s="68">
        <f t="shared" si="29"/>
        <v>9072.8763969858719</v>
      </c>
      <c r="F365" s="67"/>
      <c r="G365" s="68">
        <f t="shared" si="25"/>
        <v>28.125916830656198</v>
      </c>
      <c r="H365" s="67"/>
      <c r="I365" s="68">
        <f t="shared" si="26"/>
        <v>894.70393755341956</v>
      </c>
      <c r="J365" s="67"/>
      <c r="K365" s="72">
        <f t="shared" si="27"/>
        <v>922.82985438407582</v>
      </c>
      <c r="L365" s="67"/>
      <c r="M365" s="68">
        <f t="shared" si="28"/>
        <v>8178.1724594324523</v>
      </c>
      <c r="N365" s="67"/>
      <c r="O365" s="63"/>
      <c r="P365" s="70">
        <v>0</v>
      </c>
      <c r="Q365" s="27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2"/>
      <c r="CU365" s="2"/>
      <c r="CV365" s="2"/>
      <c r="CW365" s="2"/>
      <c r="CX365" s="2"/>
      <c r="CY365" s="2"/>
      <c r="CZ365" s="2"/>
      <c r="DA365" s="2"/>
      <c r="DB365" s="2"/>
      <c r="DC365" s="2"/>
    </row>
    <row r="366" spans="1:107">
      <c r="A366" s="1"/>
      <c r="B366" s="15"/>
      <c r="C366" s="71">
        <v>352</v>
      </c>
      <c r="D366" s="65"/>
      <c r="E366" s="68">
        <f t="shared" si="29"/>
        <v>8178.1724594324523</v>
      </c>
      <c r="F366" s="67"/>
      <c r="G366" s="68">
        <f t="shared" si="25"/>
        <v>25.352334624240601</v>
      </c>
      <c r="H366" s="67"/>
      <c r="I366" s="68">
        <f t="shared" si="26"/>
        <v>897.47751975983522</v>
      </c>
      <c r="J366" s="67"/>
      <c r="K366" s="72">
        <f t="shared" si="27"/>
        <v>922.82985438407582</v>
      </c>
      <c r="L366" s="67"/>
      <c r="M366" s="68">
        <f t="shared" si="28"/>
        <v>7280.6949396726168</v>
      </c>
      <c r="N366" s="67"/>
      <c r="O366" s="63"/>
      <c r="P366" s="70">
        <v>0</v>
      </c>
      <c r="Q366" s="27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2"/>
      <c r="CU366" s="2"/>
      <c r="CV366" s="2"/>
      <c r="CW366" s="2"/>
      <c r="CX366" s="2"/>
      <c r="CY366" s="2"/>
      <c r="CZ366" s="2"/>
      <c r="DA366" s="2"/>
      <c r="DB366" s="2"/>
      <c r="DC366" s="2"/>
    </row>
    <row r="367" spans="1:107">
      <c r="A367" s="1"/>
      <c r="B367" s="15"/>
      <c r="C367" s="71">
        <v>353</v>
      </c>
      <c r="D367" s="65"/>
      <c r="E367" s="68">
        <f t="shared" si="29"/>
        <v>7280.6949396726168</v>
      </c>
      <c r="F367" s="67"/>
      <c r="G367" s="68">
        <f t="shared" si="25"/>
        <v>22.57015431298511</v>
      </c>
      <c r="H367" s="67"/>
      <c r="I367" s="68">
        <f t="shared" si="26"/>
        <v>900.25970007109072</v>
      </c>
      <c r="J367" s="67"/>
      <c r="K367" s="72">
        <f t="shared" si="27"/>
        <v>922.82985438407582</v>
      </c>
      <c r="L367" s="67"/>
      <c r="M367" s="68">
        <f t="shared" si="28"/>
        <v>6380.4352396015256</v>
      </c>
      <c r="N367" s="67"/>
      <c r="O367" s="63"/>
      <c r="P367" s="70">
        <v>0</v>
      </c>
      <c r="Q367" s="27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2"/>
      <c r="CU367" s="2"/>
      <c r="CV367" s="2"/>
      <c r="CW367" s="2"/>
      <c r="CX367" s="2"/>
      <c r="CY367" s="2"/>
      <c r="CZ367" s="2"/>
      <c r="DA367" s="2"/>
      <c r="DB367" s="2"/>
      <c r="DC367" s="2"/>
    </row>
    <row r="368" spans="1:107">
      <c r="A368" s="1"/>
      <c r="B368" s="15"/>
      <c r="C368" s="71">
        <v>354</v>
      </c>
      <c r="D368" s="65"/>
      <c r="E368" s="68">
        <f t="shared" si="29"/>
        <v>6380.4352396015256</v>
      </c>
      <c r="F368" s="67"/>
      <c r="G368" s="68">
        <f t="shared" si="25"/>
        <v>19.779349242764727</v>
      </c>
      <c r="H368" s="67"/>
      <c r="I368" s="68">
        <f t="shared" si="26"/>
        <v>903.05050514131108</v>
      </c>
      <c r="J368" s="67"/>
      <c r="K368" s="72">
        <f t="shared" si="27"/>
        <v>922.82985438407582</v>
      </c>
      <c r="L368" s="67"/>
      <c r="M368" s="68">
        <f t="shared" si="28"/>
        <v>5477.3847344602145</v>
      </c>
      <c r="N368" s="67"/>
      <c r="O368" s="63"/>
      <c r="P368" s="70">
        <v>0</v>
      </c>
      <c r="Q368" s="27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2"/>
      <c r="CU368" s="2"/>
      <c r="CV368" s="2"/>
      <c r="CW368" s="2"/>
      <c r="CX368" s="2"/>
      <c r="CY368" s="2"/>
      <c r="CZ368" s="2"/>
      <c r="DA368" s="2"/>
      <c r="DB368" s="2"/>
      <c r="DC368" s="2"/>
    </row>
    <row r="369" spans="1:107">
      <c r="A369" s="1"/>
      <c r="B369" s="15"/>
      <c r="C369" s="71">
        <v>355</v>
      </c>
      <c r="D369" s="65"/>
      <c r="E369" s="68">
        <f t="shared" si="29"/>
        <v>5477.3847344602145</v>
      </c>
      <c r="F369" s="67"/>
      <c r="G369" s="68">
        <f t="shared" si="25"/>
        <v>16.979892676826662</v>
      </c>
      <c r="H369" s="67"/>
      <c r="I369" s="68">
        <f t="shared" si="26"/>
        <v>905.84996170724912</v>
      </c>
      <c r="J369" s="67"/>
      <c r="K369" s="72">
        <f t="shared" si="27"/>
        <v>922.82985438407582</v>
      </c>
      <c r="L369" s="67"/>
      <c r="M369" s="68">
        <f t="shared" si="28"/>
        <v>4571.5347727529652</v>
      </c>
      <c r="N369" s="67"/>
      <c r="O369" s="63"/>
      <c r="P369" s="70">
        <v>0</v>
      </c>
      <c r="Q369" s="27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2"/>
      <c r="CU369" s="2"/>
      <c r="CV369" s="2"/>
      <c r="CW369" s="2"/>
      <c r="CX369" s="2"/>
      <c r="CY369" s="2"/>
      <c r="CZ369" s="2"/>
      <c r="DA369" s="2"/>
      <c r="DB369" s="2"/>
      <c r="DC369" s="2"/>
    </row>
    <row r="370" spans="1:107">
      <c r="A370" s="1"/>
      <c r="B370" s="15"/>
      <c r="C370" s="71">
        <v>356</v>
      </c>
      <c r="D370" s="65"/>
      <c r="E370" s="68">
        <f t="shared" si="29"/>
        <v>4571.5347727529652</v>
      </c>
      <c r="F370" s="67"/>
      <c r="G370" s="68">
        <f t="shared" si="25"/>
        <v>14.171757795534191</v>
      </c>
      <c r="H370" s="67"/>
      <c r="I370" s="68">
        <f t="shared" si="26"/>
        <v>908.65809658854164</v>
      </c>
      <c r="J370" s="67"/>
      <c r="K370" s="72">
        <f t="shared" si="27"/>
        <v>922.82985438407582</v>
      </c>
      <c r="L370" s="67"/>
      <c r="M370" s="68">
        <f t="shared" si="28"/>
        <v>3662.8766761644238</v>
      </c>
      <c r="N370" s="67"/>
      <c r="O370" s="63"/>
      <c r="P370" s="70">
        <v>0</v>
      </c>
      <c r="Q370" s="27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2"/>
      <c r="CU370" s="2"/>
      <c r="CV370" s="2"/>
      <c r="CW370" s="2"/>
      <c r="CX370" s="2"/>
      <c r="CY370" s="2"/>
      <c r="CZ370" s="2"/>
      <c r="DA370" s="2"/>
      <c r="DB370" s="2"/>
      <c r="DC370" s="2"/>
    </row>
    <row r="371" spans="1:107">
      <c r="A371" s="1"/>
      <c r="B371" s="15"/>
      <c r="C371" s="71">
        <v>357</v>
      </c>
      <c r="D371" s="65"/>
      <c r="E371" s="68">
        <f t="shared" si="29"/>
        <v>3662.8766761644238</v>
      </c>
      <c r="F371" s="67"/>
      <c r="G371" s="68">
        <f t="shared" si="25"/>
        <v>11.354917696109714</v>
      </c>
      <c r="H371" s="67"/>
      <c r="I371" s="68">
        <f t="shared" si="26"/>
        <v>911.47493668796608</v>
      </c>
      <c r="J371" s="67"/>
      <c r="K371" s="72">
        <f t="shared" si="27"/>
        <v>922.82985438407582</v>
      </c>
      <c r="L371" s="67"/>
      <c r="M371" s="68">
        <f t="shared" si="28"/>
        <v>2751.4017394764578</v>
      </c>
      <c r="N371" s="67"/>
      <c r="O371" s="63"/>
      <c r="P371" s="70">
        <v>0</v>
      </c>
      <c r="Q371" s="27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2"/>
      <c r="CU371" s="2"/>
      <c r="CV371" s="2"/>
      <c r="CW371" s="2"/>
      <c r="CX371" s="2"/>
      <c r="CY371" s="2"/>
      <c r="CZ371" s="2"/>
      <c r="DA371" s="2"/>
      <c r="DB371" s="2"/>
      <c r="DC371" s="2"/>
    </row>
    <row r="372" spans="1:107">
      <c r="A372" s="1"/>
      <c r="B372" s="15"/>
      <c r="C372" s="71">
        <v>358</v>
      </c>
      <c r="D372" s="65"/>
      <c r="E372" s="68">
        <f t="shared" si="29"/>
        <v>2751.4017394764578</v>
      </c>
      <c r="F372" s="67"/>
      <c r="G372" s="68">
        <f t="shared" si="25"/>
        <v>8.5293453923770191</v>
      </c>
      <c r="H372" s="67"/>
      <c r="I372" s="68">
        <f t="shared" si="26"/>
        <v>914.30050899169885</v>
      </c>
      <c r="J372" s="67"/>
      <c r="K372" s="72">
        <f t="shared" si="27"/>
        <v>922.82985438407582</v>
      </c>
      <c r="L372" s="67"/>
      <c r="M372" s="68">
        <f t="shared" si="28"/>
        <v>1837.1012304847591</v>
      </c>
      <c r="N372" s="67"/>
      <c r="O372" s="63"/>
      <c r="P372" s="70">
        <v>0</v>
      </c>
      <c r="Q372" s="27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2"/>
      <c r="CU372" s="2"/>
      <c r="CV372" s="2"/>
      <c r="CW372" s="2"/>
      <c r="CX372" s="2"/>
      <c r="CY372" s="2"/>
      <c r="CZ372" s="2"/>
      <c r="DA372" s="2"/>
      <c r="DB372" s="2"/>
      <c r="DC372" s="2"/>
    </row>
    <row r="373" spans="1:107">
      <c r="A373" s="1"/>
      <c r="B373" s="15"/>
      <c r="C373" s="71">
        <v>359</v>
      </c>
      <c r="D373" s="65"/>
      <c r="E373" s="68">
        <f t="shared" si="29"/>
        <v>1837.1012304847591</v>
      </c>
      <c r="F373" s="67"/>
      <c r="G373" s="68">
        <f t="shared" si="25"/>
        <v>5.6950138145027527</v>
      </c>
      <c r="H373" s="67"/>
      <c r="I373" s="68">
        <f t="shared" si="26"/>
        <v>917.13484056957304</v>
      </c>
      <c r="J373" s="67"/>
      <c r="K373" s="72">
        <f t="shared" si="27"/>
        <v>922.82985438407582</v>
      </c>
      <c r="L373" s="67"/>
      <c r="M373" s="68">
        <f t="shared" si="28"/>
        <v>919.96638991518603</v>
      </c>
      <c r="N373" s="67"/>
      <c r="O373" s="63"/>
      <c r="P373" s="70">
        <v>0</v>
      </c>
      <c r="Q373" s="27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2"/>
      <c r="CU373" s="2"/>
      <c r="CV373" s="2"/>
      <c r="CW373" s="2"/>
      <c r="CX373" s="2"/>
      <c r="CY373" s="2"/>
      <c r="CZ373" s="2"/>
      <c r="DA373" s="2"/>
      <c r="DB373" s="2"/>
      <c r="DC373" s="2"/>
    </row>
    <row r="374" spans="1:107">
      <c r="A374" s="1"/>
      <c r="B374" s="15"/>
      <c r="C374" s="71">
        <v>360</v>
      </c>
      <c r="D374" s="65"/>
      <c r="E374" s="68">
        <f t="shared" si="29"/>
        <v>919.96638991518603</v>
      </c>
      <c r="F374" s="67"/>
      <c r="G374" s="68">
        <f t="shared" si="25"/>
        <v>2.8518958087370763</v>
      </c>
      <c r="H374" s="67"/>
      <c r="I374" s="68">
        <f t="shared" si="26"/>
        <v>919.97795857533879</v>
      </c>
      <c r="J374" s="67"/>
      <c r="K374" s="73">
        <f t="shared" si="27"/>
        <v>922.82985438407582</v>
      </c>
      <c r="L374" s="67"/>
      <c r="M374" s="68">
        <f t="shared" si="28"/>
        <v>-1.1568660152761367E-2</v>
      </c>
      <c r="N374" s="67"/>
      <c r="O374" s="63"/>
      <c r="P374" s="70">
        <v>0</v>
      </c>
      <c r="Q374" s="27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2"/>
      <c r="CU374" s="2"/>
      <c r="CV374" s="2"/>
      <c r="CW374" s="2"/>
      <c r="CX374" s="2"/>
      <c r="CY374" s="2"/>
      <c r="CZ374" s="2"/>
      <c r="DA374" s="2"/>
      <c r="DB374" s="2"/>
      <c r="DC374" s="2"/>
    </row>
    <row r="375" spans="1:107" ht="5.25" customHeight="1">
      <c r="A375" s="1"/>
      <c r="B375" s="38"/>
      <c r="C375" s="74"/>
      <c r="D375" s="74"/>
      <c r="E375" s="74"/>
      <c r="F375" s="74"/>
      <c r="G375" s="74"/>
      <c r="H375" s="74"/>
      <c r="I375" s="74"/>
      <c r="J375" s="74"/>
      <c r="K375" s="74"/>
      <c r="L375" s="74"/>
      <c r="M375" s="74"/>
      <c r="N375" s="74"/>
      <c r="O375" s="74"/>
      <c r="P375" s="74"/>
      <c r="Q375" s="43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2"/>
      <c r="CU375" s="2"/>
      <c r="CV375" s="2"/>
      <c r="CW375" s="2"/>
      <c r="CX375" s="2"/>
      <c r="CY375" s="2"/>
      <c r="CZ375" s="2"/>
      <c r="DA375" s="2"/>
      <c r="DB375" s="2"/>
      <c r="DC375" s="2"/>
    </row>
    <row r="376" spans="1:107">
      <c r="A376" s="1"/>
      <c r="B376" s="95"/>
      <c r="C376" s="95"/>
      <c r="D376" s="95"/>
      <c r="E376" s="95"/>
      <c r="F376" s="95"/>
      <c r="G376" s="95"/>
      <c r="H376" s="95"/>
      <c r="I376" s="95"/>
      <c r="J376" s="95"/>
      <c r="K376" s="95"/>
      <c r="L376" s="95"/>
      <c r="M376" s="95"/>
      <c r="N376" s="95"/>
      <c r="O376" s="95"/>
      <c r="P376" s="95"/>
      <c r="Q376" s="95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2"/>
      <c r="CU376" s="2"/>
      <c r="CV376" s="2"/>
      <c r="CW376" s="2"/>
      <c r="CX376" s="2"/>
      <c r="CY376" s="2"/>
      <c r="CZ376" s="2"/>
      <c r="DA376" s="2"/>
      <c r="DB376" s="2"/>
      <c r="DC376" s="2"/>
    </row>
    <row r="377" spans="1:10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2"/>
      <c r="CU377" s="2"/>
      <c r="CV377" s="2"/>
      <c r="CW377" s="2"/>
      <c r="CX377" s="2"/>
      <c r="CY377" s="2"/>
      <c r="CZ377" s="2"/>
      <c r="DA377" s="2"/>
      <c r="DB377" s="2"/>
      <c r="DC377" s="2"/>
    </row>
    <row r="378" spans="1:10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2"/>
      <c r="CU378" s="2"/>
      <c r="CV378" s="2"/>
      <c r="CW378" s="2"/>
      <c r="CX378" s="2"/>
      <c r="CY378" s="2"/>
      <c r="CZ378" s="2"/>
      <c r="DA378" s="2"/>
      <c r="DB378" s="2"/>
      <c r="DC378" s="2"/>
    </row>
    <row r="379" spans="1:10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2"/>
      <c r="CU379" s="2"/>
      <c r="CV379" s="2"/>
      <c r="CW379" s="2"/>
      <c r="CX379" s="2"/>
      <c r="CY379" s="2"/>
      <c r="CZ379" s="2"/>
      <c r="DA379" s="2"/>
      <c r="DB379" s="2"/>
      <c r="DC379" s="2"/>
    </row>
    <row r="380" spans="1:10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2"/>
      <c r="CU380" s="2"/>
      <c r="CV380" s="2"/>
      <c r="CW380" s="2"/>
      <c r="CX380" s="2"/>
      <c r="CY380" s="2"/>
      <c r="CZ380" s="2"/>
      <c r="DA380" s="2"/>
      <c r="DB380" s="2"/>
      <c r="DC380" s="2"/>
    </row>
    <row r="381" spans="1:10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2"/>
      <c r="CU381" s="2"/>
      <c r="CV381" s="2"/>
      <c r="CW381" s="2"/>
      <c r="CX381" s="2"/>
      <c r="CY381" s="2"/>
      <c r="CZ381" s="2"/>
      <c r="DA381" s="2"/>
      <c r="DB381" s="2"/>
      <c r="DC381" s="2"/>
    </row>
    <row r="382" spans="1:10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2"/>
      <c r="CU382" s="2"/>
      <c r="CV382" s="2"/>
      <c r="CW382" s="2"/>
      <c r="CX382" s="2"/>
      <c r="CY382" s="2"/>
      <c r="CZ382" s="2"/>
      <c r="DA382" s="2"/>
      <c r="DB382" s="2"/>
      <c r="DC382" s="2"/>
    </row>
    <row r="383" spans="1:10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2"/>
      <c r="CU383" s="2"/>
      <c r="CV383" s="2"/>
      <c r="CW383" s="2"/>
      <c r="CX383" s="2"/>
      <c r="CY383" s="2"/>
      <c r="CZ383" s="2"/>
      <c r="DA383" s="2"/>
      <c r="DB383" s="2"/>
      <c r="DC383" s="2"/>
    </row>
    <row r="384" spans="1:10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2"/>
      <c r="CU384" s="2"/>
      <c r="CV384" s="2"/>
      <c r="CW384" s="2"/>
      <c r="CX384" s="2"/>
      <c r="CY384" s="2"/>
      <c r="CZ384" s="2"/>
      <c r="DA384" s="2"/>
      <c r="DB384" s="2"/>
      <c r="DC384" s="2"/>
    </row>
    <row r="385" spans="1:10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2"/>
      <c r="CU385" s="2"/>
      <c r="CV385" s="2"/>
      <c r="CW385" s="2"/>
      <c r="CX385" s="2"/>
      <c r="CY385" s="2"/>
      <c r="CZ385" s="2"/>
      <c r="DA385" s="2"/>
      <c r="DB385" s="2"/>
      <c r="DC385" s="2"/>
    </row>
    <row r="386" spans="1:10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2"/>
      <c r="CU386" s="2"/>
      <c r="CV386" s="2"/>
      <c r="CW386" s="2"/>
      <c r="CX386" s="2"/>
      <c r="CY386" s="2"/>
      <c r="CZ386" s="2"/>
      <c r="DA386" s="2"/>
      <c r="DB386" s="2"/>
      <c r="DC386" s="2"/>
    </row>
    <row r="387" spans="1:10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2"/>
      <c r="CU387" s="2"/>
      <c r="CV387" s="2"/>
      <c r="CW387" s="2"/>
      <c r="CX387" s="2"/>
      <c r="CY387" s="2"/>
      <c r="CZ387" s="2"/>
      <c r="DA387" s="2"/>
      <c r="DB387" s="2"/>
      <c r="DC387" s="2"/>
    </row>
    <row r="388" spans="1:10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2"/>
      <c r="CU388" s="2"/>
      <c r="CV388" s="2"/>
      <c r="CW388" s="2"/>
      <c r="CX388" s="2"/>
      <c r="CY388" s="2"/>
      <c r="CZ388" s="2"/>
      <c r="DA388" s="2"/>
      <c r="DB388" s="2"/>
      <c r="DC388" s="2"/>
    </row>
    <row r="389" spans="1:10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2"/>
      <c r="CU389" s="2"/>
      <c r="CV389" s="2"/>
      <c r="CW389" s="2"/>
      <c r="CX389" s="2"/>
      <c r="CY389" s="2"/>
      <c r="CZ389" s="2"/>
      <c r="DA389" s="2"/>
      <c r="DB389" s="2"/>
      <c r="DC389" s="2"/>
    </row>
    <row r="390" spans="1:10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2"/>
      <c r="CU390" s="2"/>
      <c r="CV390" s="2"/>
      <c r="CW390" s="2"/>
      <c r="CX390" s="2"/>
      <c r="CY390" s="2"/>
      <c r="CZ390" s="2"/>
      <c r="DA390" s="2"/>
      <c r="DB390" s="2"/>
      <c r="DC390" s="2"/>
    </row>
    <row r="391" spans="1:10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2"/>
      <c r="CU391" s="2"/>
      <c r="CV391" s="2"/>
      <c r="CW391" s="2"/>
      <c r="CX391" s="2"/>
      <c r="CY391" s="2"/>
      <c r="CZ391" s="2"/>
      <c r="DA391" s="2"/>
      <c r="DB391" s="2"/>
      <c r="DC391" s="2"/>
    </row>
    <row r="392" spans="1:10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2"/>
      <c r="CU392" s="2"/>
      <c r="CV392" s="2"/>
      <c r="CW392" s="2"/>
      <c r="CX392" s="2"/>
      <c r="CY392" s="2"/>
      <c r="CZ392" s="2"/>
      <c r="DA392" s="2"/>
      <c r="DB392" s="2"/>
      <c r="DC392" s="2"/>
    </row>
    <row r="393" spans="1:10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2"/>
      <c r="CU393" s="2"/>
      <c r="CV393" s="2"/>
      <c r="CW393" s="2"/>
      <c r="CX393" s="2"/>
      <c r="CY393" s="2"/>
      <c r="CZ393" s="2"/>
      <c r="DA393" s="2"/>
      <c r="DB393" s="2"/>
      <c r="DC393" s="2"/>
    </row>
    <row r="394" spans="1:10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2"/>
      <c r="CU394" s="2"/>
      <c r="CV394" s="2"/>
      <c r="CW394" s="2"/>
      <c r="CX394" s="2"/>
      <c r="CY394" s="2"/>
      <c r="CZ394" s="2"/>
      <c r="DA394" s="2"/>
      <c r="DB394" s="2"/>
      <c r="DC394" s="2"/>
    </row>
    <row r="395" spans="1:10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2"/>
      <c r="CU395" s="2"/>
      <c r="CV395" s="2"/>
      <c r="CW395" s="2"/>
      <c r="CX395" s="2"/>
      <c r="CY395" s="2"/>
      <c r="CZ395" s="2"/>
      <c r="DA395" s="2"/>
      <c r="DB395" s="2"/>
      <c r="DC395" s="2"/>
    </row>
    <row r="396" spans="1:10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2"/>
      <c r="CU396" s="2"/>
      <c r="CV396" s="2"/>
      <c r="CW396" s="2"/>
      <c r="CX396" s="2"/>
      <c r="CY396" s="2"/>
      <c r="CZ396" s="2"/>
      <c r="DA396" s="2"/>
      <c r="DB396" s="2"/>
      <c r="DC396" s="2"/>
    </row>
    <row r="397" spans="1:10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2"/>
      <c r="CU397" s="2"/>
      <c r="CV397" s="2"/>
      <c r="CW397" s="2"/>
      <c r="CX397" s="2"/>
      <c r="CY397" s="2"/>
      <c r="CZ397" s="2"/>
      <c r="DA397" s="2"/>
      <c r="DB397" s="2"/>
      <c r="DC397" s="2"/>
    </row>
    <row r="398" spans="1:10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2"/>
      <c r="CU398" s="2"/>
      <c r="CV398" s="2"/>
      <c r="CW398" s="2"/>
      <c r="CX398" s="2"/>
      <c r="CY398" s="2"/>
      <c r="CZ398" s="2"/>
      <c r="DA398" s="2"/>
      <c r="DB398" s="2"/>
      <c r="DC398" s="2"/>
    </row>
    <row r="399" spans="1:107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</row>
  </sheetData>
  <sheetProtection password="E2B4" sheet="1" objects="1" scenarios="1"/>
  <mergeCells count="12">
    <mergeCell ref="B1:Q1"/>
    <mergeCell ref="P4:Q5"/>
    <mergeCell ref="C5:E5"/>
    <mergeCell ref="K5:M5"/>
    <mergeCell ref="C7:E7"/>
    <mergeCell ref="K7:M7"/>
    <mergeCell ref="P7:Q7"/>
    <mergeCell ref="S5:T6"/>
    <mergeCell ref="S7:T7"/>
    <mergeCell ref="C9:E9"/>
    <mergeCell ref="P9:Q9"/>
    <mergeCell ref="B376:Q376"/>
  </mergeCells>
  <conditionalFormatting sqref="K15:K374">
    <cfRule type="cellIs" dxfId="1" priority="2" stopIfTrue="1" operator="lessThanOrEqual">
      <formula>0</formula>
    </cfRule>
  </conditionalFormatting>
  <conditionalFormatting sqref="E15:I374 M15:M374">
    <cfRule type="cellIs" dxfId="0" priority="1" stopIfTrue="1" operator="lessThanOrEqual">
      <formula>0</formula>
    </cfRule>
  </conditionalFormatting>
  <hyperlinks>
    <hyperlink ref="M2" r:id="rId1"/>
    <hyperlink ref="P2" r:id="rId2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A8"/>
  <sheetViews>
    <sheetView workbookViewId="0">
      <selection activeCell="A8" sqref="A8"/>
    </sheetView>
  </sheetViews>
  <sheetFormatPr defaultRowHeight="14.25"/>
  <cols>
    <col min="1" max="1" width="129.125" customWidth="1"/>
    <col min="2" max="2" width="33.625" customWidth="1"/>
  </cols>
  <sheetData>
    <row r="1" spans="1:1" ht="144" customHeight="1">
      <c r="A1" s="79" t="s">
        <v>19</v>
      </c>
    </row>
    <row r="2" spans="1:1" ht="50.25" customHeight="1">
      <c r="A2" s="80" t="s">
        <v>16</v>
      </c>
    </row>
    <row r="3" spans="1:1" ht="22.5" customHeight="1">
      <c r="A3" s="81" t="s">
        <v>17</v>
      </c>
    </row>
    <row r="4" spans="1:1" ht="18" customHeight="1">
      <c r="A4" s="83" t="s">
        <v>21</v>
      </c>
    </row>
    <row r="5" spans="1:1" ht="21.75" customHeight="1">
      <c r="A5" s="82" t="s">
        <v>14</v>
      </c>
    </row>
    <row r="7" spans="1:1" ht="18.75" customHeight="1">
      <c r="A7" s="84" t="s">
        <v>18</v>
      </c>
    </row>
    <row r="8" spans="1:1" ht="17.25">
      <c r="A8" s="82" t="s">
        <v>20</v>
      </c>
    </row>
  </sheetData>
  <hyperlinks>
    <hyperlink ref="A3" r:id="rId1"/>
    <hyperlink ref="A5" r:id="rId2"/>
    <hyperlink ref="A8" r:id="rId3"/>
  </hyperlinks>
  <pageMargins left="0.7" right="0.7" top="0.75" bottom="0.75" header="0.3" footer="0.3"/>
  <pageSetup paperSize="9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Kalkulator</vt:lpstr>
      <vt:lpstr>Pomoc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Wasilewski</dc:creator>
  <cp:lastModifiedBy>Robert Wasilewski</cp:lastModifiedBy>
  <dcterms:created xsi:type="dcterms:W3CDTF">2014-09-25T14:23:29Z</dcterms:created>
  <dcterms:modified xsi:type="dcterms:W3CDTF">2015-01-30T11:11:48Z</dcterms:modified>
</cp:coreProperties>
</file>